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heckCompatibility="1"/>
  <mc:AlternateContent xmlns:mc="http://schemas.openxmlformats.org/markup-compatibility/2006">
    <mc:Choice Requires="x15">
      <x15ac:absPath xmlns:x15ac="http://schemas.microsoft.com/office/spreadsheetml/2010/11/ac" url="C:\Users\zpalmet2\Desktop\PROYECTOS\1. SERVICE MAESTRO\"/>
    </mc:Choice>
  </mc:AlternateContent>
  <xr:revisionPtr revIDLastSave="0" documentId="8_{4AEEF161-3F8C-44DC-842C-AFEF96D22230}" xr6:coauthVersionLast="47" xr6:coauthVersionMax="47" xr10:uidLastSave="{00000000-0000-0000-0000-000000000000}"/>
  <bookViews>
    <workbookView xWindow="-110" yWindow="-110" windowWidth="19420" windowHeight="11500" xr2:uid="{00000000-000D-0000-FFFF-FFFF00000000}"/>
  </bookViews>
  <sheets>
    <sheet name="Acta" sheetId="7" r:id="rId1"/>
    <sheet name="Sheet1" sheetId="8" r:id="rId2"/>
  </sheets>
  <definedNames>
    <definedName name="_xlnm.Print_Area" localSheetId="0">Acta!$A$1:$J$40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2" i="7" l="1"/>
  <c r="F23" i="7"/>
  <c r="F26" i="7"/>
  <c r="F25" i="7"/>
  <c r="I26" i="7"/>
  <c r="H26" i="7"/>
  <c r="I25" i="7"/>
  <c r="H25" i="7"/>
  <c r="F12" i="7"/>
  <c r="F13" i="7"/>
  <c r="F14" i="7"/>
  <c r="F15" i="7"/>
  <c r="F16" i="7"/>
  <c r="F17" i="7"/>
  <c r="F18" i="7"/>
  <c r="F19" i="7"/>
  <c r="F20" i="7"/>
  <c r="F21" i="7"/>
  <c r="I23" i="7"/>
  <c r="H23" i="7"/>
  <c r="J19" i="7"/>
  <c r="I24" i="7"/>
  <c r="H24" i="7"/>
  <c r="I22" i="7"/>
  <c r="H22" i="7"/>
  <c r="J14" i="7"/>
  <c r="J15" i="7"/>
  <c r="I19" i="7"/>
  <c r="H19" i="7"/>
  <c r="I18" i="7"/>
  <c r="H18" i="7"/>
  <c r="I17" i="7"/>
  <c r="H17" i="7"/>
  <c r="I16" i="7"/>
  <c r="H16" i="7"/>
  <c r="I15" i="7"/>
  <c r="H15" i="7"/>
  <c r="I14" i="7"/>
  <c r="H14" i="7"/>
  <c r="I13" i="7"/>
  <c r="H13" i="7"/>
  <c r="J26" i="7" l="1"/>
  <c r="J25" i="7"/>
  <c r="J23" i="7"/>
  <c r="I12" i="7"/>
  <c r="J12" i="7" s="1"/>
  <c r="H12" i="7"/>
  <c r="K22" i="7"/>
  <c r="J17" i="7"/>
  <c r="J18" i="7"/>
  <c r="J16" i="7"/>
  <c r="J13" i="7"/>
  <c r="J24" i="7" l="1"/>
  <c r="F22" i="7"/>
  <c r="J22" i="7"/>
</calcChain>
</file>

<file path=xl/sharedStrings.xml><?xml version="1.0" encoding="utf-8"?>
<sst xmlns="http://schemas.openxmlformats.org/spreadsheetml/2006/main" count="215" uniqueCount="175">
  <si>
    <t>PERIODO FACTURADO</t>
  </si>
  <si>
    <t>INFORMACIÓN GENERAL</t>
  </si>
  <si>
    <t>INFORMACIÓN DETALLADA</t>
  </si>
  <si>
    <t>LUGAR DE PRESTACION DE SERVICIOS</t>
  </si>
  <si>
    <t>Municipio</t>
  </si>
  <si>
    <t xml:space="preserve">% </t>
  </si>
  <si>
    <t>REVISORES DE LOS SERVICIOS PRESTADOS</t>
  </si>
  <si>
    <t>Nombre:</t>
  </si>
  <si>
    <t>RAZON SOCIAL DE CONTRATISTA</t>
  </si>
  <si>
    <t>% DEBE SER IGUAL A 100%--&gt;</t>
  </si>
  <si>
    <t>NIT</t>
  </si>
  <si>
    <t>DESCRIPCIÓN DESCUENTOS</t>
  </si>
  <si>
    <t>Multas</t>
  </si>
  <si>
    <t>MONEDA</t>
  </si>
  <si>
    <t>VALOR</t>
  </si>
  <si>
    <t>ACTA DE LOS SERVICIOS RECIBIDOS A SATISFACCIÓN</t>
  </si>
  <si>
    <t>Barranquilla</t>
  </si>
  <si>
    <t>Valor Base</t>
  </si>
  <si>
    <t xml:space="preserve">Nombre: </t>
  </si>
  <si>
    <t>NUMERO DE ORDEN DE COMPRA COUPA</t>
  </si>
  <si>
    <t>Fecha acta</t>
  </si>
  <si>
    <t>EMPRESA</t>
  </si>
  <si>
    <t>CARBONES DEL CERREJON LIMITED</t>
  </si>
  <si>
    <t>860069804-2</t>
  </si>
  <si>
    <t>¿INCLUYE DESCUENTOS?  ( SI / NO )</t>
  </si>
  <si>
    <t xml:space="preserve">OBJETO DEL CONTRATO
</t>
  </si>
  <si>
    <t>No DEL CONTRATO</t>
  </si>
  <si>
    <t>Depósito en Garantia</t>
  </si>
  <si>
    <t>Otros</t>
  </si>
  <si>
    <t xml:space="preserve">Detalle de otros:
</t>
  </si>
  <si>
    <t>VALOR RECIBIDO A SATISFACCIÓN (antes de IVA)</t>
  </si>
  <si>
    <t>Albania</t>
  </si>
  <si>
    <t>Hatonuevo</t>
  </si>
  <si>
    <t>Uribia</t>
  </si>
  <si>
    <t>Maicao</t>
  </si>
  <si>
    <t>Bogotá</t>
  </si>
  <si>
    <t>Impuesto</t>
  </si>
  <si>
    <t>%</t>
  </si>
  <si>
    <t>Total</t>
  </si>
  <si>
    <t>MUNICIPIO</t>
  </si>
  <si>
    <t>ATAX_CODE</t>
  </si>
  <si>
    <t>DESCRIPTION</t>
  </si>
  <si>
    <t>ACTIVIDAD</t>
  </si>
  <si>
    <t>ALBANIA</t>
  </si>
  <si>
    <t>AS06</t>
  </si>
  <si>
    <t xml:space="preserve">ICA ALBANIA SERVICIOS  6 X MIL          </t>
  </si>
  <si>
    <t>Actividades de construccione y edificacion</t>
  </si>
  <si>
    <t>AS07</t>
  </si>
  <si>
    <t>ICA ALBANIA SERVICIOS 7XMIL</t>
  </si>
  <si>
    <t>Actividades de empresas servicios temporales, seguridad privada, limpieza general interior de edificios, Otras actividades de limpieza de edificios, Centros de llamadas (Call Center), actividades de consultoria informatica, transporte de pasajeros, actividades profesionales, cientificas y tecnicas, Mantenimiento y repracion especializado de maquinaria y equipos, mantenimiento y reparacion de otros tipos de equipos y sus componentes.</t>
  </si>
  <si>
    <t>AS10</t>
  </si>
  <si>
    <t>ICA ALBANIA SERVICIOS 10XMIL-ACTIVID 305</t>
  </si>
  <si>
    <t xml:space="preserve">Alojamiento en hoteles  y servicios de comidas, catering para eventos, alquiler  y arrendamiento vehiculos automotores, </t>
  </si>
  <si>
    <t>AS20</t>
  </si>
  <si>
    <t>ICA ALBANIA SERVICIOS 10XMIL-ACTIVID 304</t>
  </si>
  <si>
    <t xml:space="preserve">Transporte de carga por carretera, transporte aereo nacional pasajeros, </t>
  </si>
  <si>
    <t>BARRANCAS</t>
  </si>
  <si>
    <t>QS05</t>
  </si>
  <si>
    <t xml:space="preserve">ICA BARRANCAS 100% - SERVICIOS  5 MIL   </t>
  </si>
  <si>
    <t>Educación</t>
  </si>
  <si>
    <t>QS06</t>
  </si>
  <si>
    <t xml:space="preserve">ICA BARRANCAS 100% - SERVICIOS 6 MIL    </t>
  </si>
  <si>
    <t>QS07</t>
  </si>
  <si>
    <t xml:space="preserve">ICA BARRANCAS 100% - SERVICIOS  7 X MIL </t>
  </si>
  <si>
    <t xml:space="preserve">Transportes de pasajeros, Alojamiento en hoteles, actividades de agencias de empleo temporal, </t>
  </si>
  <si>
    <t>QS08</t>
  </si>
  <si>
    <t xml:space="preserve">ICA BARRANCAS 100% - SERVICIOS 8 MIL    </t>
  </si>
  <si>
    <t>Actividades de impresion, produccione de copias a partir de grabaciones originales.</t>
  </si>
  <si>
    <t>QS10</t>
  </si>
  <si>
    <t xml:space="preserve">ICA BARRANCAS 100% - SERVICIOS 10 MIL   </t>
  </si>
  <si>
    <t>Mantenimiento y reparación especializado de maquinarias y equipo, mantanimiento y reparacion de otros tipos de equipos y sus componentes, construccion de obras civiles, transporte de carga por carreteras, alquiler y arrendamiento de vehiculos automotores, actividades de seguridad privada, limpieza general interior de edificios, actividades de centros de llamadas (call center), otras actividades de servicios personales</t>
  </si>
  <si>
    <t>BARRANCAS/HATONUEVO</t>
  </si>
  <si>
    <t>KS10</t>
  </si>
  <si>
    <t xml:space="preserve">ICA BARRANCAS / HATONUEVO SERVICIOS  10 </t>
  </si>
  <si>
    <t>BARRANQUILLA</t>
  </si>
  <si>
    <t>Transporte, incluido el alquiler. Servicios sociales y personales.
Servicios de aseo, limpieza, hospitales, médicos, odontológicos y
veterinarios. Agencia de empleos temporales. Alquiler de equipo de
construcción, demolición dotado de operarios y alquiler de equipo
agropecuario. Servicios prestados por contratistas de construcción,
constructores y urbanizadores. Actividades de investigación y
seguridad. Eliminación de desperdicios y aguas residuales saneamiento
y actividades similares.</t>
  </si>
  <si>
    <t>BOGOTA DC</t>
  </si>
  <si>
    <t>SS13</t>
  </si>
  <si>
    <t>ICA SANTAFE BOGOTA - SERVICIOS 13.8  MIL</t>
  </si>
  <si>
    <t>Servicios de restaurante, cafeteria, bar, grill, discoteca y similares; servicios de hotel, motel, hospedaje, amoblado y similares; servicios de casas de empeño y servicios de vigilancia.</t>
  </si>
  <si>
    <t>SS41</t>
  </si>
  <si>
    <t>ICA SANTAFE BOGOTA - SERVICIOS  4.14 MIL</t>
  </si>
  <si>
    <t>Transporte; publicacion de revistas, edición de libros y periodicos; radiodifusion y programación de televisión.</t>
  </si>
  <si>
    <t>SS69</t>
  </si>
  <si>
    <t>ICA SANTAFE BOGOTA - SERVICIOS  6.9  MIL</t>
  </si>
  <si>
    <t>Construcciones y edificaciones;Consultoría profesional;actividades de consultoria informatica y actividades de administracion de instalaciones informaticas; exhibicion de peliculas cinematrograficas y videos.</t>
  </si>
  <si>
    <t>SS86</t>
  </si>
  <si>
    <t>ICA SANTAFE BOGOTA - SERVICIOS 8.66  MIL</t>
  </si>
  <si>
    <t>Consultoria profesional actividades Juridicadas, contabilidad, teneduria de libros, auditoria financiera y asesoria tributaria;investigacion; actividades de ingenieria, consultoria tecnica; estudios de mercado y realizacion de encuestas de opinion publica;actividades de periodistas, otras actividades profesionales</t>
  </si>
  <si>
    <t>SS96</t>
  </si>
  <si>
    <t>ICA SANTAFE BOGOTA - SERVICIOS  9.66 MIL</t>
  </si>
  <si>
    <t>Otras activiades de servicios</t>
  </si>
  <si>
    <t>HATONUEVO</t>
  </si>
  <si>
    <t>PS10</t>
  </si>
  <si>
    <t xml:space="preserve">ICA PATILLA - HATONUEVO SERVICIOS  10 X </t>
  </si>
  <si>
    <t xml:space="preserve">Transporte de pasajeros, transporte de carga por carretera, construccion de edificios, instalaciones especializadas en construcción, actividades juridicas como consultoria profesional, actividades de arquitectura e ingenieria y otras actividades conexas de consultoria tecnica, actividades profesionales, cientificas y tecnicas, Alojamiento en hoteles, expendio de comidas preparadas, catering para efentos, otros servicios de comidas, actividades de seguridad privada, mantenimiento y reparacion especilizada de maquinarias y equipos, mantenimiento y reparacion de vehiculos automotores, alquiler y arrendamiento de vehiculos automotores, actividades de aencias de empleo temporal, limpieza general interior de edificios, actividades de centrod de llamada (call center), distribución de agua, </t>
  </si>
  <si>
    <t>LA GUAJIRA</t>
  </si>
  <si>
    <t>ES05</t>
  </si>
  <si>
    <t xml:space="preserve">ESTAMPILLA GUAJIRA DEL 0.5%             </t>
  </si>
  <si>
    <t>Estampilla Prodesarrollo Fronterizo</t>
  </si>
  <si>
    <t>ES10</t>
  </si>
  <si>
    <t xml:space="preserve">ESTAMPILLA GUAJIRA DEL 1%               </t>
  </si>
  <si>
    <t>ES15</t>
  </si>
  <si>
    <t xml:space="preserve">ESTAMPILLA GUAJIRA DEL 1.5%               </t>
  </si>
  <si>
    <t>ES20</t>
  </si>
  <si>
    <t xml:space="preserve">ESTAMPILLA GUAJIRA DEL 2%               </t>
  </si>
  <si>
    <t>MAICAO</t>
  </si>
  <si>
    <t>MS07</t>
  </si>
  <si>
    <t xml:space="preserve">ICA MAICAO SERVICIOS 7 X MIL            </t>
  </si>
  <si>
    <t>Transporte, incluido el elquiler. Servicios sociales y personales. Servicios de aseo, limpieza, medicos, odontologicos y veterinarios. Agencias de empleos temporales. Alquiler equipos de contrucción.</t>
  </si>
  <si>
    <t>MS10</t>
  </si>
  <si>
    <t xml:space="preserve">ICA MAICAO SERVICIOS 10 X MIL           </t>
  </si>
  <si>
    <t>Hospedaje, restaurantes, servicio de television por cable, telefonía celular, Otros servicios</t>
  </si>
  <si>
    <t>URIBIA</t>
  </si>
  <si>
    <t>US05</t>
  </si>
  <si>
    <t xml:space="preserve">ICA URIBIA SERVICIOS 5 X MIL            </t>
  </si>
  <si>
    <t>US10</t>
  </si>
  <si>
    <t xml:space="preserve">ICA URIBIA SERVICIOS  10 X MIL          </t>
  </si>
  <si>
    <t xml:space="preserve">        </t>
  </si>
  <si>
    <t>Codigo</t>
  </si>
  <si>
    <t>Hatonuevo-Barrancas</t>
  </si>
  <si>
    <t>NOMBRE ADMINISTRADOR DEL CONTRATO - SERVICIO (CERREJÓN)</t>
  </si>
  <si>
    <t>NOMBRE  REPRESENTANTE  DEL CONTRATISTA</t>
  </si>
  <si>
    <t>Barrancas</t>
  </si>
  <si>
    <t>Demas actividades de servicio, incluidos los servicios notariales y de curaduria urbana</t>
  </si>
  <si>
    <t xml:space="preserve">ICA BQUILLA - SERVICIOS 20 X MIL        </t>
  </si>
  <si>
    <t>Actividades de Telecomunicaciones, incluye servicios publicos domiciliarios de telefonia</t>
  </si>
  <si>
    <t>BS20</t>
  </si>
  <si>
    <t>Actividades Juridicas en ejercicio de una profesion liberal, consultoria de gestión, actividades de arquitectura e ingenieria y otras actividades de consultoría técnica, otras actividades profesionales, cientificas y tecnicas.</t>
  </si>
  <si>
    <t>Actividades de servicios, diferentes a instituciones educativas</t>
  </si>
  <si>
    <t>BS08</t>
  </si>
  <si>
    <t>ICA BQUILLA - SERVICIOS  8 X MIL</t>
  </si>
  <si>
    <t>Actividades de Telecomunicaciones…........</t>
  </si>
  <si>
    <t xml:space="preserve">ICA BQUILLA - SERVICIOS 30 X MIL        </t>
  </si>
  <si>
    <t>BS30</t>
  </si>
  <si>
    <t>BS12</t>
  </si>
  <si>
    <t xml:space="preserve">ICA BQUILLA - SERVICIOS 12.5 X MIL        </t>
  </si>
  <si>
    <t>ESTAMPILLA PRODESARROLLO 0.5%</t>
  </si>
  <si>
    <t>ED20</t>
  </si>
  <si>
    <t>ESTAMPILLA PRODESARROLLO 2%</t>
  </si>
  <si>
    <t>ED05</t>
  </si>
  <si>
    <t>ESTAMPILLA PRO-UNIVERSIDAD GUAJIRA 0.5%</t>
  </si>
  <si>
    <t>EU05</t>
  </si>
  <si>
    <t>ESTAMPILLA PRO-UNIVERSIDAD GUAJIRA 2%</t>
  </si>
  <si>
    <t>EU20</t>
  </si>
  <si>
    <t>Otros Guajira</t>
  </si>
  <si>
    <t xml:space="preserve">Otros </t>
  </si>
  <si>
    <t>GASTO ESTAMPILLA PROUNIVERSIDAD 2%</t>
  </si>
  <si>
    <t>GASTO ESTAMPILLA PROUNIVERSIDAD</t>
  </si>
  <si>
    <t>EUP2</t>
  </si>
  <si>
    <t>Estampilla Prodesarrollo</t>
  </si>
  <si>
    <t>Estampilla ProUniversidad</t>
  </si>
  <si>
    <r>
      <t xml:space="preserve">% de servicios recibidos en La Guajira de Contratos firmados </t>
    </r>
    <r>
      <rPr>
        <b/>
        <sz val="12"/>
        <color rgb="FFFF0000"/>
        <rFont val="Calibri"/>
        <family val="2"/>
        <scheme val="minor"/>
      </rPr>
      <t>antes</t>
    </r>
    <r>
      <rPr>
        <sz val="12"/>
        <rFont val="Calibri"/>
        <family val="2"/>
        <scheme val="minor"/>
      </rPr>
      <t xml:space="preserve"> del 20 de diciembre de 2024</t>
    </r>
  </si>
  <si>
    <t>ICA ALBANIA COMERCIAL 6X MIL</t>
  </si>
  <si>
    <t xml:space="preserve">ICA BQUILLA - COMERCIAL 10 X MIL        </t>
  </si>
  <si>
    <t>BC10</t>
  </si>
  <si>
    <t>AC06</t>
  </si>
  <si>
    <t>Venta de combustibles y lubricantes. Venta de impresos, libros, periódicos. Papelerías y venta de materiales
y artículos de papelería y escritorio. Venta de vehículos usados.</t>
  </si>
  <si>
    <r>
      <t xml:space="preserve">% de servicios recibidos en La Guajira de Contratos nuevos o extensiones con adición de presupuesto firmadas </t>
    </r>
    <r>
      <rPr>
        <b/>
        <sz val="12"/>
        <color rgb="FFFF0000"/>
        <rFont val="Calibri"/>
        <family val="2"/>
        <scheme val="minor"/>
      </rPr>
      <t>a partir</t>
    </r>
    <r>
      <rPr>
        <sz val="12"/>
        <rFont val="Calibri"/>
        <family val="2"/>
        <scheme val="minor"/>
      </rPr>
      <t xml:space="preserve"> de 20 de dic de 2024. Inicio de ejecución de presupuesto adicionado.</t>
    </r>
  </si>
  <si>
    <t>Venta de impresos, libros, periódicos. Papelerías y venta de materialesy artículos de papelería y escritorio Venta de materiales para construcción, ferretería y vidrio.                                                                                                                                                                                                                                                                                                                                                                                                                                     Venta de productos farmacéuticos y medicinales. Venta de partes, piezas (autopartes) y accesorios para vehiculos automotores</t>
  </si>
  <si>
    <t>ICA ALBANIA COMERCIAL 10X MIL</t>
  </si>
  <si>
    <t>Comercio al por mayor de otros productos n.c.p. Comercio al por menor combustibles y lubricantes</t>
  </si>
  <si>
    <t>AC10</t>
  </si>
  <si>
    <t>Servicios de transporte incluido el alquiler, Servicios Sociales y personales. Servicio de aseo y limpieza, hospitales, médicos</t>
  </si>
  <si>
    <t>Otras actividades de servicios, inlcuidos los servicios notariales y los contratos de obras publicas</t>
  </si>
  <si>
    <t>ICA URIBIA COMERCIAL  8XMIL</t>
  </si>
  <si>
    <t>Venta de combustibles y lubricantes. Venta de impresos, libros, periódicos. Papelerías y venta de materiales
y artículos de papelería y escritorio. Venta de vehículos nuevos y usados.</t>
  </si>
  <si>
    <t>UC08</t>
  </si>
  <si>
    <t>ICA URIBIA COMERCIAL 10X MIL</t>
  </si>
  <si>
    <t>Demas actividades comerciales</t>
  </si>
  <si>
    <t>UC10</t>
  </si>
  <si>
    <t>Timbre</t>
  </si>
  <si>
    <t xml:space="preserve">Si </t>
  </si>
  <si>
    <t>No</t>
  </si>
  <si>
    <r>
      <t xml:space="preserve">% de servicios recibidos en La Guajira de Contratos firmados </t>
    </r>
    <r>
      <rPr>
        <b/>
        <sz val="12"/>
        <color rgb="FFFF0000"/>
        <rFont val="Calibri"/>
        <family val="2"/>
        <scheme val="minor"/>
      </rPr>
      <t>antes</t>
    </r>
    <r>
      <rPr>
        <sz val="12"/>
        <rFont val="Calibri"/>
        <family val="2"/>
        <scheme val="minor"/>
      </rPr>
      <t xml:space="preserve"> del 20 de diciembre de 2024 que </t>
    </r>
    <r>
      <rPr>
        <b/>
        <sz val="12"/>
        <color rgb="FFFF0000"/>
        <rFont val="Calibri"/>
        <family val="2"/>
        <scheme val="minor"/>
      </rPr>
      <t>no estén relacionados directamente con la actividad minera</t>
    </r>
    <r>
      <rPr>
        <sz val="12"/>
        <rFont val="Calibri"/>
        <family val="2"/>
        <scheme val="minor"/>
      </rPr>
      <t>. No se descuenta al contratista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</si>
</sst>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3" formatCode="_(* #,##0.00_);_(* \(#,##0.00\);_(* &quot;-&quot;??_);_(@_)"/>
    <numFmt numFmtId="164" formatCode="_-* #,##0_-;\-* #,##0_-;_-* &quot;-&quot;_-;_-@_-"/>
    <numFmt numFmtId="165" formatCode="0.0%"/>
  </numFmts>
  <fonts count="7" x14ac:knownFonts="1">
    <font>
      <sz val="10"/>
      <name val="MS Sans Serif"/>
    </font>
    <font>
      <sz val="10"/>
      <name val="MS Sans Serif"/>
    </font>
    <font>
      <b/>
      <sz val="12"/>
      <name val="Calibri"/>
      <family val="2"/>
      <scheme val="minor"/>
    </font>
    <font>
      <sz val="12"/>
      <name val="Calibri"/>
      <family val="2"/>
      <scheme val="minor"/>
    </font>
    <font>
      <b/>
      <sz val="11"/>
      <color indexed="8"/>
      <name val="Calibri"/>
      <family val="2"/>
      <scheme val="minor"/>
    </font>
    <font>
      <b/>
      <sz val="12"/>
      <color rgb="FFFF0000"/>
      <name val="Calibri"/>
      <family val="2"/>
      <scheme val="minor"/>
    </font>
    <font>
      <sz val="10"/>
      <color rgb="FFFF0000"/>
      <name val="MS Sans Serif"/>
    </font>
  </fonts>
  <fills count="6">
    <fill>
      <patternFill patternType="none"/>
    </fill>
    <fill>
      <patternFill patternType="gray125"/>
    </fill>
    <fill>
      <patternFill patternType="solid">
        <fgColor theme="6" tint="0.59999389629810485"/>
        <bgColor indexed="64"/>
      </patternFill>
    </fill>
    <fill>
      <patternFill patternType="solid">
        <fgColor theme="4" tint="0.59999389629810485"/>
        <bgColor indexed="64"/>
      </patternFill>
    </fill>
    <fill>
      <patternFill patternType="solid">
        <fgColor rgb="FFFFC000"/>
        <bgColor indexed="64"/>
      </patternFill>
    </fill>
    <fill>
      <patternFill patternType="solid">
        <fgColor theme="7" tint="0.59999389629810485"/>
        <bgColor indexed="64"/>
      </patternFill>
    </fill>
  </fills>
  <borders count="6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right style="thin">
        <color indexed="64"/>
      </right>
      <top/>
      <bottom style="medium">
        <color indexed="64"/>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style="medium">
        <color indexed="64"/>
      </right>
      <top/>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top/>
      <bottom style="dotted">
        <color indexed="64"/>
      </bottom>
      <diagonal/>
    </border>
    <border>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top style="dotted">
        <color indexed="64"/>
      </top>
      <bottom/>
      <diagonal/>
    </border>
    <border>
      <left style="medium">
        <color indexed="64"/>
      </left>
      <right style="medium">
        <color indexed="64"/>
      </right>
      <top style="medium">
        <color indexed="64"/>
      </top>
      <bottom style="medium">
        <color indexed="64"/>
      </bottom>
      <diagonal/>
    </border>
  </borders>
  <cellStyleXfs count="5">
    <xf numFmtId="0" fontId="0" fillId="0" borderId="0"/>
    <xf numFmtId="8"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cellStyleXfs>
  <cellXfs count="169">
    <xf numFmtId="0" fontId="0" fillId="0" borderId="0" xfId="0"/>
    <xf numFmtId="0" fontId="3" fillId="0" borderId="0" xfId="0" applyFont="1"/>
    <xf numFmtId="0" fontId="3" fillId="0" borderId="2" xfId="0" applyFont="1" applyBorder="1" applyAlignment="1">
      <alignment horizontal="left" vertical="center" wrapText="1"/>
    </xf>
    <xf numFmtId="0" fontId="3" fillId="0" borderId="27" xfId="0" applyFont="1" applyBorder="1" applyAlignment="1">
      <alignment horizontal="left" vertical="center" wrapText="1"/>
    </xf>
    <xf numFmtId="9" fontId="3" fillId="0" borderId="14" xfId="2" applyFont="1" applyBorder="1" applyAlignment="1">
      <alignment horizontal="center" vertical="center" wrapText="1"/>
    </xf>
    <xf numFmtId="0" fontId="3" fillId="0" borderId="24" xfId="0" applyFont="1" applyBorder="1"/>
    <xf numFmtId="0" fontId="3" fillId="0" borderId="33" xfId="0" applyFont="1" applyBorder="1"/>
    <xf numFmtId="0" fontId="2" fillId="0" borderId="13" xfId="0" applyFont="1" applyBorder="1" applyAlignment="1">
      <alignment horizontal="center" vertical="center" wrapText="1"/>
    </xf>
    <xf numFmtId="0" fontId="2" fillId="2" borderId="2" xfId="0" quotePrefix="1" applyFont="1" applyFill="1" applyBorder="1" applyAlignment="1">
      <alignment horizontal="left" vertical="center" wrapText="1"/>
    </xf>
    <xf numFmtId="0" fontId="2" fillId="2" borderId="26" xfId="0" quotePrefix="1" applyFont="1" applyFill="1" applyBorder="1" applyAlignment="1">
      <alignment horizontal="left" vertical="center" wrapText="1"/>
    </xf>
    <xf numFmtId="49" fontId="3" fillId="0" borderId="18" xfId="0" quotePrefix="1" applyNumberFormat="1" applyFont="1" applyBorder="1" applyAlignment="1">
      <alignment vertical="center" wrapText="1"/>
    </xf>
    <xf numFmtId="0" fontId="3" fillId="0" borderId="1" xfId="0" applyFont="1" applyBorder="1" applyAlignment="1">
      <alignment horizontal="left" vertical="center" wrapText="1"/>
    </xf>
    <xf numFmtId="0" fontId="3" fillId="0" borderId="36" xfId="0" applyFont="1" applyBorder="1" applyAlignment="1">
      <alignment horizontal="left" vertical="center" wrapText="1"/>
    </xf>
    <xf numFmtId="9" fontId="3" fillId="0" borderId="31" xfId="2" applyFont="1" applyBorder="1" applyAlignment="1">
      <alignment horizontal="center" vertical="center" wrapText="1"/>
    </xf>
    <xf numFmtId="0" fontId="2" fillId="2" borderId="12" xfId="0" quotePrefix="1" applyFont="1" applyFill="1" applyBorder="1" applyAlignment="1">
      <alignment horizontal="left" vertical="center" wrapText="1"/>
    </xf>
    <xf numFmtId="0" fontId="2" fillId="2" borderId="5" xfId="0" quotePrefix="1" applyFont="1" applyFill="1" applyBorder="1" applyAlignment="1">
      <alignment horizontal="left" vertical="center" wrapText="1"/>
    </xf>
    <xf numFmtId="15" fontId="2" fillId="0" borderId="15" xfId="0" applyNumberFormat="1" applyFont="1" applyBorder="1" applyAlignment="1">
      <alignment horizontal="center" vertical="center" wrapText="1"/>
    </xf>
    <xf numFmtId="0" fontId="2" fillId="2" borderId="5" xfId="0" quotePrefix="1" applyFont="1" applyFill="1" applyBorder="1" applyAlignment="1">
      <alignment horizontal="center" vertical="center" wrapText="1"/>
    </xf>
    <xf numFmtId="0" fontId="2" fillId="2" borderId="5" xfId="0" applyFont="1" applyFill="1" applyBorder="1" applyAlignment="1">
      <alignment horizontal="right" vertical="center" wrapText="1"/>
    </xf>
    <xf numFmtId="164" fontId="2" fillId="2" borderId="15" xfId="3" applyFont="1" applyFill="1" applyBorder="1" applyAlignment="1">
      <alignment horizontal="center" vertical="center" wrapText="1"/>
    </xf>
    <xf numFmtId="0" fontId="3" fillId="0" borderId="0" xfId="0" applyFont="1" applyAlignment="1">
      <alignment vertical="center" wrapText="1"/>
    </xf>
    <xf numFmtId="15" fontId="3" fillId="0" borderId="2" xfId="0" applyNumberFormat="1" applyFont="1" applyBorder="1" applyAlignment="1">
      <alignment horizontal="left" vertical="center" wrapText="1"/>
    </xf>
    <xf numFmtId="0" fontId="3" fillId="0" borderId="2" xfId="0" applyFont="1" applyBorder="1" applyAlignment="1">
      <alignment vertical="center" wrapText="1"/>
    </xf>
    <xf numFmtId="0" fontId="2" fillId="2" borderId="21"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3" fillId="0" borderId="0" xfId="0" quotePrefix="1" applyFont="1" applyAlignment="1">
      <alignment horizontal="center" vertical="center" wrapText="1"/>
    </xf>
    <xf numFmtId="0" fontId="2" fillId="0" borderId="0" xfId="0" applyFont="1" applyAlignment="1">
      <alignment horizontal="center" vertical="center" wrapText="1"/>
    </xf>
    <xf numFmtId="49" fontId="3" fillId="0" borderId="0" xfId="0" quotePrefix="1" applyNumberFormat="1" applyFont="1" applyAlignment="1">
      <alignment vertical="center" wrapText="1"/>
    </xf>
    <xf numFmtId="15" fontId="2" fillId="0" borderId="0" xfId="0" applyNumberFormat="1" applyFont="1" applyAlignment="1">
      <alignment horizontal="center" vertical="center" wrapText="1"/>
    </xf>
    <xf numFmtId="49" fontId="3" fillId="0" borderId="0" xfId="0" applyNumberFormat="1" applyFont="1" applyAlignment="1">
      <alignment horizontal="left" vertical="center" wrapText="1"/>
    </xf>
    <xf numFmtId="8" fontId="3" fillId="0" borderId="0" xfId="1" quotePrefix="1" applyFont="1" applyFill="1" applyBorder="1" applyAlignment="1">
      <alignment horizontal="left" vertical="center" wrapText="1"/>
    </xf>
    <xf numFmtId="0" fontId="3" fillId="0" borderId="0" xfId="0" quotePrefix="1" applyFont="1" applyAlignment="1">
      <alignment horizontal="left" vertical="center" wrapText="1"/>
    </xf>
    <xf numFmtId="6" fontId="2" fillId="2" borderId="0" xfId="1" applyNumberFormat="1" applyFont="1" applyFill="1" applyBorder="1" applyAlignment="1">
      <alignment horizontal="center" vertical="center" wrapText="1"/>
    </xf>
    <xf numFmtId="164" fontId="3" fillId="0" borderId="36" xfId="3" applyFont="1" applyBorder="1" applyAlignment="1">
      <alignment horizontal="center" vertical="center" wrapText="1"/>
    </xf>
    <xf numFmtId="164" fontId="2" fillId="2" borderId="42" xfId="3" applyFont="1" applyFill="1" applyBorder="1" applyAlignment="1">
      <alignment horizontal="center" vertical="center" wrapText="1"/>
    </xf>
    <xf numFmtId="164" fontId="3" fillId="0" borderId="2" xfId="3" applyFont="1" applyBorder="1" applyAlignment="1">
      <alignment horizontal="center" vertical="center" wrapText="1"/>
    </xf>
    <xf numFmtId="0" fontId="4" fillId="3" borderId="0" xfId="0" applyFont="1" applyFill="1"/>
    <xf numFmtId="0" fontId="0" fillId="0" borderId="0" xfId="0" applyAlignment="1">
      <alignment wrapText="1"/>
    </xf>
    <xf numFmtId="9" fontId="4" fillId="3" borderId="0" xfId="2" applyFont="1" applyFill="1" applyAlignment="1">
      <alignment horizontal="left"/>
    </xf>
    <xf numFmtId="9" fontId="0" fillId="0" borderId="0" xfId="2" applyFont="1" applyAlignment="1">
      <alignment horizontal="left"/>
    </xf>
    <xf numFmtId="165" fontId="0" fillId="0" borderId="0" xfId="2" applyNumberFormat="1" applyFont="1" applyAlignment="1">
      <alignment horizontal="left"/>
    </xf>
    <xf numFmtId="10" fontId="3" fillId="0" borderId="2" xfId="2" applyNumberFormat="1" applyFont="1" applyBorder="1" applyAlignment="1">
      <alignment horizontal="center" vertical="center" wrapText="1"/>
    </xf>
    <xf numFmtId="9" fontId="2" fillId="2" borderId="5" xfId="2" applyFont="1" applyFill="1" applyBorder="1" applyAlignment="1">
      <alignment horizontal="center" vertical="center" wrapText="1"/>
    </xf>
    <xf numFmtId="6" fontId="2" fillId="4" borderId="15" xfId="1" applyNumberFormat="1" applyFont="1" applyFill="1" applyBorder="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6" fontId="2" fillId="2" borderId="42" xfId="1" applyNumberFormat="1" applyFont="1" applyFill="1" applyBorder="1" applyAlignment="1">
      <alignment horizontal="center" vertical="center" wrapText="1"/>
    </xf>
    <xf numFmtId="164" fontId="2" fillId="2" borderId="43" xfId="3" applyFont="1" applyFill="1" applyBorder="1" applyAlignment="1">
      <alignment horizontal="center" vertical="center" wrapText="1"/>
    </xf>
    <xf numFmtId="6" fontId="2" fillId="4" borderId="24" xfId="1" applyNumberFormat="1" applyFont="1" applyFill="1" applyBorder="1" applyAlignment="1">
      <alignment horizontal="center" vertical="center" wrapText="1"/>
    </xf>
    <xf numFmtId="6" fontId="2" fillId="2" borderId="33" xfId="1" applyNumberFormat="1" applyFont="1" applyFill="1" applyBorder="1" applyAlignment="1">
      <alignment horizontal="center" vertical="center" wrapText="1"/>
    </xf>
    <xf numFmtId="164" fontId="3" fillId="0" borderId="3" xfId="3" applyFont="1" applyBorder="1" applyAlignment="1">
      <alignment horizontal="center" vertical="center" wrapText="1"/>
    </xf>
    <xf numFmtId="43" fontId="3" fillId="0" borderId="14" xfId="4" applyFont="1" applyBorder="1" applyAlignment="1">
      <alignment vertical="center" wrapText="1"/>
    </xf>
    <xf numFmtId="164" fontId="2" fillId="2" borderId="44" xfId="3" applyFont="1" applyFill="1" applyBorder="1" applyAlignment="1">
      <alignment horizontal="center" vertical="center" wrapText="1"/>
    </xf>
    <xf numFmtId="165" fontId="2" fillId="2" borderId="15" xfId="2" applyNumberFormat="1" applyFont="1" applyFill="1" applyBorder="1" applyAlignment="1">
      <alignment horizontal="center" vertical="center" wrapText="1"/>
    </xf>
    <xf numFmtId="164" fontId="2" fillId="0" borderId="44" xfId="3" applyFont="1" applyFill="1" applyBorder="1" applyAlignment="1">
      <alignment horizontal="center" vertical="center" wrapText="1"/>
    </xf>
    <xf numFmtId="164" fontId="2" fillId="0" borderId="15" xfId="3" applyFont="1" applyFill="1" applyBorder="1" applyAlignment="1">
      <alignment horizontal="center" vertical="center" wrapText="1"/>
    </xf>
    <xf numFmtId="165" fontId="2" fillId="0" borderId="15" xfId="2" applyNumberFormat="1" applyFont="1" applyFill="1" applyBorder="1" applyAlignment="1">
      <alignment horizontal="center" vertical="center" wrapText="1"/>
    </xf>
    <xf numFmtId="0" fontId="0" fillId="0" borderId="0" xfId="0" applyAlignment="1">
      <alignment horizontal="left" wrapText="1"/>
    </xf>
    <xf numFmtId="0" fontId="0" fillId="0" borderId="2" xfId="0" applyBorder="1" applyAlignment="1">
      <alignment horizontal="left" vertical="center" wrapText="1"/>
    </xf>
    <xf numFmtId="0" fontId="0" fillId="0" borderId="0" xfId="0" applyAlignment="1">
      <alignment vertical="center" wrapText="1"/>
    </xf>
    <xf numFmtId="10" fontId="0" fillId="0" borderId="0" xfId="0" applyNumberFormat="1" applyAlignment="1">
      <alignment vertical="center" wrapText="1"/>
    </xf>
    <xf numFmtId="164" fontId="2" fillId="2" borderId="0" xfId="3" applyFont="1" applyFill="1" applyBorder="1" applyAlignment="1">
      <alignment horizontal="center" vertical="center" wrapText="1"/>
    </xf>
    <xf numFmtId="0" fontId="2" fillId="0" borderId="40" xfId="0" applyFont="1" applyBorder="1" applyAlignment="1">
      <alignment vertical="center" wrapText="1"/>
    </xf>
    <xf numFmtId="0" fontId="2" fillId="0" borderId="12" xfId="0" applyFont="1" applyBorder="1" applyAlignment="1">
      <alignment vertical="center" wrapText="1"/>
    </xf>
    <xf numFmtId="164" fontId="2" fillId="0" borderId="47" xfId="3" applyFont="1" applyFill="1" applyBorder="1" applyAlignment="1">
      <alignment vertical="center" wrapText="1"/>
    </xf>
    <xf numFmtId="164" fontId="2" fillId="0" borderId="15" xfId="3" applyFont="1" applyFill="1" applyBorder="1" applyAlignment="1">
      <alignment vertical="center" wrapText="1"/>
    </xf>
    <xf numFmtId="0" fontId="0" fillId="5" borderId="0" xfId="0" applyFill="1"/>
    <xf numFmtId="165" fontId="0" fillId="5" borderId="0" xfId="2" applyNumberFormat="1" applyFont="1" applyFill="1" applyAlignment="1">
      <alignment horizontal="left"/>
    </xf>
    <xf numFmtId="0" fontId="0" fillId="0" borderId="0" xfId="0" applyAlignment="1">
      <alignment vertical="center"/>
    </xf>
    <xf numFmtId="0" fontId="0" fillId="5" borderId="0" xfId="0" applyFill="1" applyAlignment="1">
      <alignment vertical="center"/>
    </xf>
    <xf numFmtId="0" fontId="4" fillId="3" borderId="0" xfId="0" applyFont="1" applyFill="1" applyAlignment="1">
      <alignment vertical="center"/>
    </xf>
    <xf numFmtId="165" fontId="0" fillId="5" borderId="0" xfId="2" applyNumberFormat="1" applyFont="1" applyFill="1" applyAlignment="1">
      <alignment horizontal="left" vertical="center"/>
    </xf>
    <xf numFmtId="0" fontId="0" fillId="5" borderId="0" xfId="0" applyFill="1" applyAlignment="1">
      <alignment wrapText="1"/>
    </xf>
    <xf numFmtId="0" fontId="6" fillId="5" borderId="53" xfId="0" applyFont="1" applyFill="1" applyBorder="1" applyAlignment="1">
      <alignment vertical="center"/>
    </xf>
    <xf numFmtId="0" fontId="6" fillId="5" borderId="54" xfId="0" applyFont="1" applyFill="1" applyBorder="1" applyAlignment="1">
      <alignment vertical="center"/>
    </xf>
    <xf numFmtId="165" fontId="0" fillId="5" borderId="54" xfId="2" applyNumberFormat="1" applyFont="1" applyFill="1" applyBorder="1" applyAlignment="1">
      <alignment horizontal="left" vertical="center"/>
    </xf>
    <xf numFmtId="0" fontId="0" fillId="5" borderId="54" xfId="0" applyFill="1" applyBorder="1" applyAlignment="1">
      <alignment horizontal="left" vertical="center" wrapText="1"/>
    </xf>
    <xf numFmtId="0" fontId="0" fillId="5" borderId="55" xfId="0" applyFill="1" applyBorder="1" applyAlignment="1">
      <alignment vertical="center"/>
    </xf>
    <xf numFmtId="0" fontId="6" fillId="5" borderId="56" xfId="0" applyFont="1" applyFill="1" applyBorder="1" applyAlignment="1">
      <alignment vertical="center"/>
    </xf>
    <xf numFmtId="0" fontId="6" fillId="5" borderId="57" xfId="0" applyFont="1" applyFill="1" applyBorder="1" applyAlignment="1">
      <alignment vertical="center"/>
    </xf>
    <xf numFmtId="165" fontId="0" fillId="5" borderId="57" xfId="2" applyNumberFormat="1" applyFont="1" applyFill="1" applyBorder="1" applyAlignment="1">
      <alignment horizontal="left" vertical="center"/>
    </xf>
    <xf numFmtId="0" fontId="0" fillId="5" borderId="57" xfId="0" applyFill="1" applyBorder="1" applyAlignment="1">
      <alignment horizontal="left" vertical="center" wrapText="1"/>
    </xf>
    <xf numFmtId="0" fontId="0" fillId="5" borderId="58" xfId="0" applyFill="1" applyBorder="1" applyAlignment="1">
      <alignment vertical="center"/>
    </xf>
    <xf numFmtId="0" fontId="0" fillId="0" borderId="0" xfId="0" applyAlignment="1">
      <alignment horizontal="left" vertical="center" wrapText="1"/>
    </xf>
    <xf numFmtId="9" fontId="2" fillId="2" borderId="45" xfId="2" applyFont="1" applyFill="1" applyBorder="1" applyAlignment="1">
      <alignment horizontal="center" vertical="center" wrapText="1"/>
    </xf>
    <xf numFmtId="164" fontId="2" fillId="0" borderId="59" xfId="3" applyFont="1" applyFill="1" applyBorder="1" applyAlignment="1">
      <alignment horizontal="center" vertical="center" wrapText="1"/>
    </xf>
    <xf numFmtId="9" fontId="2" fillId="2" borderId="42" xfId="2" applyFont="1" applyFill="1" applyBorder="1" applyAlignment="1">
      <alignment horizontal="center" vertical="center" wrapText="1"/>
    </xf>
    <xf numFmtId="0" fontId="3" fillId="0" borderId="21" xfId="0" quotePrefix="1" applyFont="1" applyBorder="1" applyAlignment="1">
      <alignment horizontal="center" vertical="center" wrapText="1"/>
    </xf>
    <xf numFmtId="0" fontId="3" fillId="0" borderId="22" xfId="0" quotePrefix="1" applyFont="1" applyBorder="1" applyAlignment="1">
      <alignment horizontal="center" vertical="center" wrapText="1"/>
    </xf>
    <xf numFmtId="0" fontId="3" fillId="0" borderId="49" xfId="0" quotePrefix="1" applyFont="1" applyBorder="1" applyAlignment="1">
      <alignment horizontal="center" vertical="center" wrapText="1"/>
    </xf>
    <xf numFmtId="0" fontId="3" fillId="0" borderId="50" xfId="0" quotePrefix="1" applyFont="1" applyBorder="1" applyAlignment="1">
      <alignment horizontal="center" vertical="center" wrapText="1"/>
    </xf>
    <xf numFmtId="0" fontId="3" fillId="0" borderId="51" xfId="0" quotePrefix="1" applyFont="1" applyBorder="1" applyAlignment="1">
      <alignment horizontal="center" vertical="center" wrapText="1"/>
    </xf>
    <xf numFmtId="0" fontId="3" fillId="0" borderId="52" xfId="0" quotePrefix="1" applyFont="1" applyBorder="1" applyAlignment="1">
      <alignment horizontal="center" vertical="center" wrapText="1"/>
    </xf>
    <xf numFmtId="0" fontId="2" fillId="2" borderId="17" xfId="0" quotePrefix="1" applyFont="1" applyFill="1" applyBorder="1" applyAlignment="1">
      <alignment horizontal="left" vertical="center" wrapText="1"/>
    </xf>
    <xf numFmtId="0" fontId="2" fillId="2" borderId="4" xfId="0" quotePrefix="1" applyFont="1" applyFill="1" applyBorder="1" applyAlignment="1">
      <alignment horizontal="left" vertical="center" wrapText="1"/>
    </xf>
    <xf numFmtId="49" fontId="3" fillId="0" borderId="27" xfId="0" applyNumberFormat="1" applyFont="1" applyBorder="1" applyAlignment="1">
      <alignment horizontal="left" vertical="center" wrapText="1"/>
    </xf>
    <xf numFmtId="49" fontId="3" fillId="0" borderId="32" xfId="0" applyNumberFormat="1" applyFont="1" applyBorder="1" applyAlignment="1">
      <alignment horizontal="left" vertical="center" wrapText="1"/>
    </xf>
    <xf numFmtId="49" fontId="3" fillId="0" borderId="6" xfId="0" applyNumberFormat="1" applyFont="1" applyBorder="1" applyAlignment="1">
      <alignment horizontal="left" vertical="center" wrapText="1"/>
    </xf>
    <xf numFmtId="49" fontId="3" fillId="0" borderId="30" xfId="0" applyNumberFormat="1" applyFont="1" applyBorder="1" applyAlignment="1">
      <alignment horizontal="left" vertical="center" wrapText="1"/>
    </xf>
    <xf numFmtId="0" fontId="2" fillId="2" borderId="21"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9" xfId="0" quotePrefix="1" applyFont="1" applyFill="1" applyBorder="1" applyAlignment="1">
      <alignment horizontal="left" vertical="center" wrapText="1"/>
    </xf>
    <xf numFmtId="0" fontId="2" fillId="2" borderId="8" xfId="0" quotePrefix="1" applyFont="1" applyFill="1" applyBorder="1" applyAlignment="1">
      <alignment horizontal="left" vertical="center" wrapText="1"/>
    </xf>
    <xf numFmtId="0" fontId="2" fillId="2" borderId="11" xfId="0" quotePrefix="1" applyFont="1" applyFill="1" applyBorder="1" applyAlignment="1">
      <alignment horizontal="left" vertical="center" wrapText="1"/>
    </xf>
    <xf numFmtId="0" fontId="2" fillId="2" borderId="12" xfId="0" quotePrefix="1" applyFont="1" applyFill="1" applyBorder="1" applyAlignment="1">
      <alignment horizontal="left" vertical="center" wrapText="1"/>
    </xf>
    <xf numFmtId="0" fontId="2" fillId="0" borderId="12" xfId="0" applyFont="1" applyBorder="1" applyAlignment="1">
      <alignment horizontal="center" vertical="center" wrapText="1"/>
    </xf>
    <xf numFmtId="0" fontId="3" fillId="0" borderId="6" xfId="0" quotePrefix="1" applyFont="1" applyBorder="1" applyAlignment="1">
      <alignment horizontal="left" vertical="center" wrapText="1"/>
    </xf>
    <xf numFmtId="0" fontId="3" fillId="0" borderId="8" xfId="0" quotePrefix="1" applyFont="1" applyBorder="1" applyAlignment="1">
      <alignment horizontal="left" vertical="center" wrapText="1"/>
    </xf>
    <xf numFmtId="0" fontId="3" fillId="0" borderId="0" xfId="0" quotePrefix="1" applyFont="1" applyAlignment="1">
      <alignment horizontal="left" vertical="center" wrapText="1"/>
    </xf>
    <xf numFmtId="0" fontId="3" fillId="0" borderId="20" xfId="0" quotePrefix="1" applyFont="1" applyBorder="1" applyAlignment="1">
      <alignment horizontal="left" vertical="center" wrapText="1"/>
    </xf>
    <xf numFmtId="0" fontId="3" fillId="0" borderId="34" xfId="0" quotePrefix="1" applyFont="1" applyBorder="1" applyAlignment="1">
      <alignment horizontal="left" vertical="center" wrapText="1"/>
    </xf>
    <xf numFmtId="0" fontId="3" fillId="0" borderId="10" xfId="0" quotePrefix="1" applyFont="1" applyBorder="1" applyAlignment="1">
      <alignment horizontal="left" vertical="center" wrapText="1"/>
    </xf>
    <xf numFmtId="9" fontId="2" fillId="2" borderId="45" xfId="2" applyFont="1" applyFill="1" applyBorder="1" applyAlignment="1">
      <alignment horizontal="center" vertical="center" wrapText="1"/>
    </xf>
    <xf numFmtId="9" fontId="2" fillId="2" borderId="46" xfId="2" applyFont="1" applyFill="1" applyBorder="1" applyAlignment="1">
      <alignment horizontal="center" vertical="center" wrapText="1"/>
    </xf>
    <xf numFmtId="164" fontId="2" fillId="0" borderId="47" xfId="3" applyFont="1" applyFill="1" applyBorder="1" applyAlignment="1">
      <alignment horizontal="center" vertical="center" wrapText="1"/>
    </xf>
    <xf numFmtId="164" fontId="2" fillId="0" borderId="48" xfId="3" applyFont="1" applyFill="1" applyBorder="1" applyAlignment="1">
      <alignment horizontal="center" vertical="center" wrapText="1"/>
    </xf>
    <xf numFmtId="0" fontId="3" fillId="0" borderId="6" xfId="0" quotePrefix="1" applyFont="1" applyBorder="1" applyAlignment="1">
      <alignment horizontal="center" vertical="center" wrapText="1"/>
    </xf>
    <xf numFmtId="0" fontId="3" fillId="0" borderId="8" xfId="0" quotePrefix="1" applyFont="1" applyBorder="1" applyAlignment="1">
      <alignment horizontal="center" vertical="center" wrapText="1"/>
    </xf>
    <xf numFmtId="0" fontId="3" fillId="0" borderId="0" xfId="0" quotePrefix="1" applyFont="1" applyAlignment="1">
      <alignment horizontal="center" vertical="center" wrapText="1"/>
    </xf>
    <xf numFmtId="0" fontId="3" fillId="0" borderId="20" xfId="0" quotePrefix="1" applyFont="1" applyBorder="1" applyAlignment="1">
      <alignment horizontal="center" vertical="center" wrapText="1"/>
    </xf>
    <xf numFmtId="0" fontId="3" fillId="0" borderId="29" xfId="0" quotePrefix="1" applyFont="1" applyBorder="1" applyAlignment="1">
      <alignment horizontal="center" vertical="center" wrapText="1"/>
    </xf>
    <xf numFmtId="0" fontId="3" fillId="0" borderId="19" xfId="0" quotePrefix="1" applyFont="1" applyBorder="1" applyAlignment="1">
      <alignment horizontal="center" vertical="center" wrapText="1"/>
    </xf>
    <xf numFmtId="49" fontId="3" fillId="0" borderId="7" xfId="0" applyNumberFormat="1" applyFont="1" applyBorder="1" applyAlignment="1">
      <alignment horizontal="left" vertical="center" wrapText="1"/>
    </xf>
    <xf numFmtId="0" fontId="3" fillId="0" borderId="25" xfId="0" quotePrefix="1" applyFont="1" applyBorder="1" applyAlignment="1">
      <alignment horizontal="center" vertical="center" wrapText="1"/>
    </xf>
    <xf numFmtId="0" fontId="3" fillId="0" borderId="17" xfId="0" quotePrefix="1" applyFont="1" applyBorder="1" applyAlignment="1">
      <alignment horizontal="left" vertical="center" wrapText="1"/>
    </xf>
    <xf numFmtId="0" fontId="3" fillId="0" borderId="4" xfId="0" quotePrefix="1" applyFont="1" applyBorder="1" applyAlignment="1">
      <alignment horizontal="left" vertical="center" wrapText="1"/>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7" xfId="0" applyFont="1" applyFill="1" applyBorder="1" applyAlignment="1">
      <alignment horizontal="left" vertical="center" wrapText="1"/>
    </xf>
    <xf numFmtId="0" fontId="2" fillId="2" borderId="4" xfId="0" applyFont="1" applyFill="1" applyBorder="1" applyAlignment="1">
      <alignment horizontal="left" vertical="center" wrapText="1"/>
    </xf>
    <xf numFmtId="8" fontId="3" fillId="0" borderId="27" xfId="1" quotePrefix="1" applyFont="1" applyFill="1" applyBorder="1" applyAlignment="1">
      <alignment horizontal="left" vertical="center" wrapText="1"/>
    </xf>
    <xf numFmtId="8" fontId="3" fillId="0" borderId="30" xfId="1" quotePrefix="1" applyFont="1" applyFill="1" applyBorder="1" applyAlignment="1">
      <alignment horizontal="left" vertical="center" wrapText="1"/>
    </xf>
    <xf numFmtId="0" fontId="3" fillId="0" borderId="27" xfId="0" quotePrefix="1" applyFont="1" applyBorder="1" applyAlignment="1">
      <alignment horizontal="left" vertical="center" wrapText="1"/>
    </xf>
    <xf numFmtId="0" fontId="3" fillId="0" borderId="30" xfId="0" quotePrefix="1" applyFont="1" applyBorder="1" applyAlignment="1">
      <alignment horizontal="left" vertical="center" wrapText="1"/>
    </xf>
    <xf numFmtId="0" fontId="2" fillId="2" borderId="9"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3" fillId="0" borderId="16" xfId="0" quotePrefix="1" applyFont="1" applyBorder="1" applyAlignment="1">
      <alignment horizontal="left" vertical="center" wrapText="1"/>
    </xf>
    <xf numFmtId="0" fontId="2" fillId="0" borderId="35"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xf numFmtId="0" fontId="2" fillId="0" borderId="14" xfId="0" applyFont="1" applyBorder="1" applyAlignment="1">
      <alignment horizontal="left" vertical="center" wrapText="1"/>
    </xf>
    <xf numFmtId="0" fontId="2"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4" xfId="0" applyFont="1" applyBorder="1" applyAlignment="1">
      <alignment horizontal="center" vertical="center" wrapText="1"/>
    </xf>
    <xf numFmtId="0" fontId="2" fillId="2" borderId="38" xfId="0" applyFont="1" applyFill="1" applyBorder="1" applyAlignment="1">
      <alignment horizontal="center" vertical="center" wrapText="1"/>
    </xf>
    <xf numFmtId="0" fontId="2" fillId="2" borderId="41"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2" fillId="2" borderId="12"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3" fillId="0" borderId="24" xfId="0" quotePrefix="1" applyFont="1" applyBorder="1" applyAlignment="1">
      <alignment horizontal="center" vertical="center" wrapText="1"/>
    </xf>
    <xf numFmtId="0" fontId="3" fillId="0" borderId="33" xfId="0" quotePrefix="1" applyFont="1" applyBorder="1" applyAlignment="1">
      <alignment horizontal="center" vertical="center" wrapText="1"/>
    </xf>
  </cellXfs>
  <cellStyles count="5">
    <cellStyle name="Millares" xfId="4" builtinId="3"/>
    <cellStyle name="Millares [0]" xfId="3" builtinId="6"/>
    <cellStyle name="Moneda" xfId="1" builtinId="4"/>
    <cellStyle name="Normal" xfId="0" builtinId="0"/>
    <cellStyle name="Porcentaje" xfId="2" builtinId="5"/>
  </cellStyles>
  <dxfs count="1">
    <dxf>
      <fill>
        <patternFill>
          <bgColor rgb="FFFF0000"/>
        </patternFill>
      </fill>
    </dxf>
  </dxfs>
  <tableStyles count="0" defaultTableStyle="TableStyleMedium2" defaultPivotStyle="PivotStyleLight16"/>
  <colors>
    <mruColors>
      <color rgb="FFE9EDF7"/>
      <color rgb="FFEAF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0</xdr:colOff>
      <xdr:row>4</xdr:row>
      <xdr:rowOff>0</xdr:rowOff>
    </xdr:from>
    <xdr:to>
      <xdr:col>5</xdr:col>
      <xdr:colOff>0</xdr:colOff>
      <xdr:row>4</xdr:row>
      <xdr:rowOff>0</xdr:rowOff>
    </xdr:to>
    <xdr:sp macro="" textlink="">
      <xdr:nvSpPr>
        <xdr:cNvPr id="2" name="Text Box 111">
          <a:extLst>
            <a:ext uri="{FF2B5EF4-FFF2-40B4-BE49-F238E27FC236}">
              <a16:creationId xmlns:a16="http://schemas.microsoft.com/office/drawing/2014/main" id="{00000000-0008-0000-0000-000002000000}"/>
            </a:ext>
          </a:extLst>
        </xdr:cNvPr>
        <xdr:cNvSpPr txBox="1">
          <a:spLocks noChangeArrowheads="1"/>
        </xdr:cNvSpPr>
      </xdr:nvSpPr>
      <xdr:spPr bwMode="auto">
        <a:xfrm>
          <a:off x="6000750" y="63817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18288" tIns="18288" rIns="0" bIns="0" anchor="t" upright="1"/>
        <a:lstStyle/>
        <a:p>
          <a:pPr algn="l" rtl="0">
            <a:defRPr sz="1000"/>
          </a:pPr>
          <a:r>
            <a:rPr lang="en-US" sz="600" b="0" i="0" u="none" strike="noStrike" baseline="0">
              <a:solidFill>
                <a:srgbClr val="000000"/>
              </a:solidFill>
              <a:latin typeface="Small Fonts"/>
            </a:rPr>
            <a:t>6     CENTRO</a:t>
          </a:r>
        </a:p>
        <a:p>
          <a:pPr algn="l" rtl="0">
            <a:defRPr sz="1000"/>
          </a:pPr>
          <a:r>
            <a:rPr lang="en-US" sz="600" b="0" i="0" u="none" strike="noStrike" baseline="0">
              <a:solidFill>
                <a:srgbClr val="000000"/>
              </a:solidFill>
              <a:latin typeface="Small Fonts"/>
            </a:rPr>
            <a:t>RESPONSABLE</a:t>
          </a:r>
        </a:p>
      </xdr:txBody>
    </xdr:sp>
    <xdr:clientData/>
  </xdr:twoCellAnchor>
  <xdr:twoCellAnchor>
    <xdr:from>
      <xdr:col>2</xdr:col>
      <xdr:colOff>0</xdr:colOff>
      <xdr:row>4</xdr:row>
      <xdr:rowOff>0</xdr:rowOff>
    </xdr:from>
    <xdr:to>
      <xdr:col>2</xdr:col>
      <xdr:colOff>0</xdr:colOff>
      <xdr:row>4</xdr:row>
      <xdr:rowOff>0</xdr:rowOff>
    </xdr:to>
    <xdr:sp macro="" textlink="">
      <xdr:nvSpPr>
        <xdr:cNvPr id="3" name="Text Box 112">
          <a:extLst>
            <a:ext uri="{FF2B5EF4-FFF2-40B4-BE49-F238E27FC236}">
              <a16:creationId xmlns:a16="http://schemas.microsoft.com/office/drawing/2014/main" id="{00000000-0008-0000-0000-000003000000}"/>
            </a:ext>
          </a:extLst>
        </xdr:cNvPr>
        <xdr:cNvSpPr txBox="1">
          <a:spLocks noChangeArrowheads="1"/>
        </xdr:cNvSpPr>
      </xdr:nvSpPr>
      <xdr:spPr bwMode="auto">
        <a:xfrm>
          <a:off x="2200275" y="63817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18288" tIns="18288" rIns="0" bIns="0" anchor="t" upright="1"/>
        <a:lstStyle/>
        <a:p>
          <a:pPr algn="l" rtl="0">
            <a:defRPr sz="1000"/>
          </a:pPr>
          <a:r>
            <a:rPr lang="en-US" sz="600" b="0" i="0" u="none" strike="noStrike" baseline="0">
              <a:solidFill>
                <a:srgbClr val="000000"/>
              </a:solidFill>
              <a:latin typeface="Small Fonts"/>
            </a:rPr>
            <a:t>4     ORDEN</a:t>
          </a:r>
        </a:p>
        <a:p>
          <a:pPr algn="l" rtl="0">
            <a:defRPr sz="1000"/>
          </a:pPr>
          <a:r>
            <a:rPr lang="en-US" sz="600" b="0" i="0" u="none" strike="noStrike" baseline="0">
              <a:solidFill>
                <a:srgbClr val="000000"/>
              </a:solidFill>
              <a:latin typeface="Small Fonts"/>
            </a:rPr>
            <a:t>    TRABAJO</a:t>
          </a:r>
        </a:p>
      </xdr:txBody>
    </xdr:sp>
    <xdr:clientData/>
  </xdr:twoCellAnchor>
  <xdr:twoCellAnchor>
    <xdr:from>
      <xdr:col>5</xdr:col>
      <xdr:colOff>0</xdr:colOff>
      <xdr:row>4</xdr:row>
      <xdr:rowOff>0</xdr:rowOff>
    </xdr:from>
    <xdr:to>
      <xdr:col>5</xdr:col>
      <xdr:colOff>133350</xdr:colOff>
      <xdr:row>4</xdr:row>
      <xdr:rowOff>0</xdr:rowOff>
    </xdr:to>
    <xdr:sp macro="" textlink="">
      <xdr:nvSpPr>
        <xdr:cNvPr id="4" name="Text Box 114">
          <a:extLst>
            <a:ext uri="{FF2B5EF4-FFF2-40B4-BE49-F238E27FC236}">
              <a16:creationId xmlns:a16="http://schemas.microsoft.com/office/drawing/2014/main" id="{00000000-0008-0000-0000-000004000000}"/>
            </a:ext>
          </a:extLst>
        </xdr:cNvPr>
        <xdr:cNvSpPr txBox="1">
          <a:spLocks noChangeArrowheads="1"/>
        </xdr:cNvSpPr>
      </xdr:nvSpPr>
      <xdr:spPr bwMode="auto">
        <a:xfrm>
          <a:off x="6000750" y="638175"/>
          <a:ext cx="13335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18288" tIns="18288" rIns="0" bIns="0" anchor="t" upright="1"/>
        <a:lstStyle/>
        <a:p>
          <a:pPr algn="l" rtl="0">
            <a:defRPr sz="1000"/>
          </a:pPr>
          <a:r>
            <a:rPr lang="en-US" sz="600" b="0" i="0" u="none" strike="noStrike" baseline="0">
              <a:solidFill>
                <a:srgbClr val="000000"/>
              </a:solidFill>
              <a:latin typeface="Small Fonts"/>
            </a:rPr>
            <a:t>8</a:t>
          </a:r>
        </a:p>
      </xdr:txBody>
    </xdr:sp>
    <xdr:clientData/>
  </xdr:twoCellAnchor>
  <xdr:twoCellAnchor>
    <xdr:from>
      <xdr:col>0</xdr:col>
      <xdr:colOff>0</xdr:colOff>
      <xdr:row>4</xdr:row>
      <xdr:rowOff>0</xdr:rowOff>
    </xdr:from>
    <xdr:to>
      <xdr:col>0</xdr:col>
      <xdr:colOff>123825</xdr:colOff>
      <xdr:row>4</xdr:row>
      <xdr:rowOff>0</xdr:rowOff>
    </xdr:to>
    <xdr:sp macro="" textlink="">
      <xdr:nvSpPr>
        <xdr:cNvPr id="5" name="Rectangle 129">
          <a:extLst>
            <a:ext uri="{FF2B5EF4-FFF2-40B4-BE49-F238E27FC236}">
              <a16:creationId xmlns:a16="http://schemas.microsoft.com/office/drawing/2014/main" id="{00000000-0008-0000-0000-000005000000}"/>
            </a:ext>
          </a:extLst>
        </xdr:cNvPr>
        <xdr:cNvSpPr>
          <a:spLocks noChangeArrowheads="1"/>
        </xdr:cNvSpPr>
      </xdr:nvSpPr>
      <xdr:spPr bwMode="auto">
        <a:xfrm>
          <a:off x="0" y="638175"/>
          <a:ext cx="123825" cy="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2</xdr:col>
      <xdr:colOff>0</xdr:colOff>
      <xdr:row>4</xdr:row>
      <xdr:rowOff>0</xdr:rowOff>
    </xdr:from>
    <xdr:to>
      <xdr:col>2</xdr:col>
      <xdr:colOff>0</xdr:colOff>
      <xdr:row>4</xdr:row>
      <xdr:rowOff>0</xdr:rowOff>
    </xdr:to>
    <xdr:sp macro="" textlink="">
      <xdr:nvSpPr>
        <xdr:cNvPr id="6" name="Rectangle 130">
          <a:extLst>
            <a:ext uri="{FF2B5EF4-FFF2-40B4-BE49-F238E27FC236}">
              <a16:creationId xmlns:a16="http://schemas.microsoft.com/office/drawing/2014/main" id="{00000000-0008-0000-0000-000006000000}"/>
            </a:ext>
          </a:extLst>
        </xdr:cNvPr>
        <xdr:cNvSpPr>
          <a:spLocks noChangeArrowheads="1"/>
        </xdr:cNvSpPr>
      </xdr:nvSpPr>
      <xdr:spPr bwMode="auto">
        <a:xfrm>
          <a:off x="2200275" y="638175"/>
          <a:ext cx="0" cy="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5</xdr:col>
      <xdr:colOff>0</xdr:colOff>
      <xdr:row>4</xdr:row>
      <xdr:rowOff>0</xdr:rowOff>
    </xdr:from>
    <xdr:to>
      <xdr:col>5</xdr:col>
      <xdr:colOff>0</xdr:colOff>
      <xdr:row>4</xdr:row>
      <xdr:rowOff>0</xdr:rowOff>
    </xdr:to>
    <xdr:sp macro="" textlink="">
      <xdr:nvSpPr>
        <xdr:cNvPr id="7" name="Rectangle 132">
          <a:extLst>
            <a:ext uri="{FF2B5EF4-FFF2-40B4-BE49-F238E27FC236}">
              <a16:creationId xmlns:a16="http://schemas.microsoft.com/office/drawing/2014/main" id="{00000000-0008-0000-0000-000007000000}"/>
            </a:ext>
          </a:extLst>
        </xdr:cNvPr>
        <xdr:cNvSpPr>
          <a:spLocks noChangeArrowheads="1"/>
        </xdr:cNvSpPr>
      </xdr:nvSpPr>
      <xdr:spPr bwMode="auto">
        <a:xfrm>
          <a:off x="6000750" y="638175"/>
          <a:ext cx="0" cy="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5</xdr:col>
      <xdr:colOff>0</xdr:colOff>
      <xdr:row>4</xdr:row>
      <xdr:rowOff>0</xdr:rowOff>
    </xdr:from>
    <xdr:to>
      <xdr:col>5</xdr:col>
      <xdr:colOff>114300</xdr:colOff>
      <xdr:row>4</xdr:row>
      <xdr:rowOff>0</xdr:rowOff>
    </xdr:to>
    <xdr:sp macro="" textlink="">
      <xdr:nvSpPr>
        <xdr:cNvPr id="8" name="Rectangle 134">
          <a:extLst>
            <a:ext uri="{FF2B5EF4-FFF2-40B4-BE49-F238E27FC236}">
              <a16:creationId xmlns:a16="http://schemas.microsoft.com/office/drawing/2014/main" id="{00000000-0008-0000-0000-000008000000}"/>
            </a:ext>
          </a:extLst>
        </xdr:cNvPr>
        <xdr:cNvSpPr>
          <a:spLocks noChangeArrowheads="1"/>
        </xdr:cNvSpPr>
      </xdr:nvSpPr>
      <xdr:spPr bwMode="auto">
        <a:xfrm>
          <a:off x="6000750" y="638175"/>
          <a:ext cx="114300" cy="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5</xdr:col>
      <xdr:colOff>0</xdr:colOff>
      <xdr:row>4</xdr:row>
      <xdr:rowOff>0</xdr:rowOff>
    </xdr:from>
    <xdr:to>
      <xdr:col>5</xdr:col>
      <xdr:colOff>142875</xdr:colOff>
      <xdr:row>4</xdr:row>
      <xdr:rowOff>0</xdr:rowOff>
    </xdr:to>
    <xdr:sp macro="" textlink="">
      <xdr:nvSpPr>
        <xdr:cNvPr id="9" name="Rectangle 138">
          <a:extLst>
            <a:ext uri="{FF2B5EF4-FFF2-40B4-BE49-F238E27FC236}">
              <a16:creationId xmlns:a16="http://schemas.microsoft.com/office/drawing/2014/main" id="{00000000-0008-0000-0000-000009000000}"/>
            </a:ext>
          </a:extLst>
        </xdr:cNvPr>
        <xdr:cNvSpPr>
          <a:spLocks noChangeArrowheads="1"/>
        </xdr:cNvSpPr>
      </xdr:nvSpPr>
      <xdr:spPr bwMode="auto">
        <a:xfrm>
          <a:off x="6000750" y="638175"/>
          <a:ext cx="142875" cy="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5</xdr:col>
      <xdr:colOff>0</xdr:colOff>
      <xdr:row>4</xdr:row>
      <xdr:rowOff>0</xdr:rowOff>
    </xdr:from>
    <xdr:to>
      <xdr:col>5</xdr:col>
      <xdr:colOff>0</xdr:colOff>
      <xdr:row>4</xdr:row>
      <xdr:rowOff>0</xdr:rowOff>
    </xdr:to>
    <xdr:sp macro="" textlink="">
      <xdr:nvSpPr>
        <xdr:cNvPr id="10" name="Rectangle 139">
          <a:extLst>
            <a:ext uri="{FF2B5EF4-FFF2-40B4-BE49-F238E27FC236}">
              <a16:creationId xmlns:a16="http://schemas.microsoft.com/office/drawing/2014/main" id="{00000000-0008-0000-0000-00000A000000}"/>
            </a:ext>
          </a:extLst>
        </xdr:cNvPr>
        <xdr:cNvSpPr>
          <a:spLocks noChangeArrowheads="1"/>
        </xdr:cNvSpPr>
      </xdr:nvSpPr>
      <xdr:spPr bwMode="auto">
        <a:xfrm>
          <a:off x="6000750" y="638175"/>
          <a:ext cx="0" cy="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1</xdr:col>
      <xdr:colOff>0</xdr:colOff>
      <xdr:row>4</xdr:row>
      <xdr:rowOff>0</xdr:rowOff>
    </xdr:from>
    <xdr:to>
      <xdr:col>1</xdr:col>
      <xdr:colOff>0</xdr:colOff>
      <xdr:row>4</xdr:row>
      <xdr:rowOff>0</xdr:rowOff>
    </xdr:to>
    <xdr:sp macro="" textlink="">
      <xdr:nvSpPr>
        <xdr:cNvPr id="11" name="Rectangle 140">
          <a:extLst>
            <a:ext uri="{FF2B5EF4-FFF2-40B4-BE49-F238E27FC236}">
              <a16:creationId xmlns:a16="http://schemas.microsoft.com/office/drawing/2014/main" id="{00000000-0008-0000-0000-00000B000000}"/>
            </a:ext>
          </a:extLst>
        </xdr:cNvPr>
        <xdr:cNvSpPr>
          <a:spLocks noChangeArrowheads="1"/>
        </xdr:cNvSpPr>
      </xdr:nvSpPr>
      <xdr:spPr bwMode="auto">
        <a:xfrm>
          <a:off x="361950" y="638175"/>
          <a:ext cx="0" cy="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1</xdr:col>
      <xdr:colOff>0</xdr:colOff>
      <xdr:row>4</xdr:row>
      <xdr:rowOff>0</xdr:rowOff>
    </xdr:from>
    <xdr:to>
      <xdr:col>1</xdr:col>
      <xdr:colOff>0</xdr:colOff>
      <xdr:row>4</xdr:row>
      <xdr:rowOff>0</xdr:rowOff>
    </xdr:to>
    <xdr:sp macro="" textlink="">
      <xdr:nvSpPr>
        <xdr:cNvPr id="12" name="Rectangle 141">
          <a:extLst>
            <a:ext uri="{FF2B5EF4-FFF2-40B4-BE49-F238E27FC236}">
              <a16:creationId xmlns:a16="http://schemas.microsoft.com/office/drawing/2014/main" id="{00000000-0008-0000-0000-00000C000000}"/>
            </a:ext>
          </a:extLst>
        </xdr:cNvPr>
        <xdr:cNvSpPr>
          <a:spLocks noChangeArrowheads="1"/>
        </xdr:cNvSpPr>
      </xdr:nvSpPr>
      <xdr:spPr bwMode="auto">
        <a:xfrm>
          <a:off x="361950" y="638175"/>
          <a:ext cx="0" cy="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0</xdr:col>
      <xdr:colOff>0</xdr:colOff>
      <xdr:row>4</xdr:row>
      <xdr:rowOff>0</xdr:rowOff>
    </xdr:from>
    <xdr:to>
      <xdr:col>0</xdr:col>
      <xdr:colOff>133350</xdr:colOff>
      <xdr:row>4</xdr:row>
      <xdr:rowOff>0</xdr:rowOff>
    </xdr:to>
    <xdr:sp macro="" textlink="">
      <xdr:nvSpPr>
        <xdr:cNvPr id="13" name="Rectangle 142">
          <a:extLst>
            <a:ext uri="{FF2B5EF4-FFF2-40B4-BE49-F238E27FC236}">
              <a16:creationId xmlns:a16="http://schemas.microsoft.com/office/drawing/2014/main" id="{00000000-0008-0000-0000-00000D000000}"/>
            </a:ext>
          </a:extLst>
        </xdr:cNvPr>
        <xdr:cNvSpPr>
          <a:spLocks noChangeArrowheads="1"/>
        </xdr:cNvSpPr>
      </xdr:nvSpPr>
      <xdr:spPr bwMode="auto">
        <a:xfrm>
          <a:off x="0" y="638175"/>
          <a:ext cx="133350" cy="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42"/>
  <sheetViews>
    <sheetView showGridLines="0" tabSelected="1" zoomScale="60" zoomScaleNormal="60" workbookViewId="0">
      <selection activeCell="G1" sqref="G1"/>
    </sheetView>
  </sheetViews>
  <sheetFormatPr baseColWidth="10" defaultColWidth="0" defaultRowHeight="0" customHeight="1" zeroHeight="1" x14ac:dyDescent="0.35"/>
  <cols>
    <col min="1" max="1" width="5.453125" style="5" customWidth="1"/>
    <col min="2" max="2" width="29" style="1" customWidth="1"/>
    <col min="3" max="3" width="22" style="1" customWidth="1"/>
    <col min="4" max="4" width="22.453125" style="1" customWidth="1"/>
    <col min="5" max="5" width="11.81640625" style="1" customWidth="1"/>
    <col min="6" max="6" width="25.453125" style="6" customWidth="1"/>
    <col min="7" max="7" width="31.1796875" style="1" customWidth="1"/>
    <col min="8" max="8" width="8.54296875" style="1" customWidth="1"/>
    <col min="9" max="9" width="11" style="1" customWidth="1"/>
    <col min="10" max="10" width="17.26953125" style="1" customWidth="1"/>
    <col min="11" max="16384" width="11.453125" style="1" hidden="1"/>
  </cols>
  <sheetData>
    <row r="1" spans="1:10" s="20" customFormat="1" ht="42" customHeight="1" thickBot="1" x14ac:dyDescent="0.35">
      <c r="A1" s="100" t="s">
        <v>15</v>
      </c>
      <c r="B1" s="101"/>
      <c r="C1" s="101"/>
      <c r="D1" s="101"/>
      <c r="E1" s="101"/>
      <c r="F1" s="102"/>
      <c r="G1" s="27"/>
      <c r="H1" s="27"/>
      <c r="I1" s="27"/>
    </row>
    <row r="2" spans="1:10" s="20" customFormat="1" ht="26.25" customHeight="1" x14ac:dyDescent="0.3">
      <c r="A2" s="107" t="s">
        <v>21</v>
      </c>
      <c r="B2" s="108"/>
      <c r="C2" s="109" t="s">
        <v>22</v>
      </c>
      <c r="D2" s="109"/>
      <c r="E2" s="14" t="s">
        <v>10</v>
      </c>
      <c r="F2" s="7" t="s">
        <v>23</v>
      </c>
      <c r="G2" s="27"/>
      <c r="H2" s="27"/>
      <c r="I2" s="27"/>
    </row>
    <row r="3" spans="1:10" s="20" customFormat="1" ht="26.25" customHeight="1" x14ac:dyDescent="0.3">
      <c r="A3" s="105" t="s">
        <v>8</v>
      </c>
      <c r="B3" s="106"/>
      <c r="C3" s="126"/>
      <c r="D3" s="98"/>
      <c r="E3" s="9" t="s">
        <v>10</v>
      </c>
      <c r="F3" s="10"/>
      <c r="G3" s="28"/>
      <c r="H3" s="28"/>
      <c r="I3" s="28"/>
    </row>
    <row r="4" spans="1:10" s="20" customFormat="1" ht="24" customHeight="1" thickBot="1" x14ac:dyDescent="0.35">
      <c r="A4" s="103" t="s">
        <v>1</v>
      </c>
      <c r="B4" s="104"/>
      <c r="C4" s="104"/>
      <c r="D4" s="104"/>
      <c r="E4" s="15" t="s">
        <v>20</v>
      </c>
      <c r="F4" s="16"/>
      <c r="G4" s="29"/>
      <c r="H4" s="29"/>
      <c r="I4" s="29"/>
    </row>
    <row r="5" spans="1:10" s="20" customFormat="1" ht="35.25" customHeight="1" x14ac:dyDescent="0.3">
      <c r="A5" s="105" t="s">
        <v>25</v>
      </c>
      <c r="B5" s="106"/>
      <c r="C5" s="126"/>
      <c r="D5" s="98"/>
      <c r="E5" s="9" t="s">
        <v>26</v>
      </c>
      <c r="F5" s="10"/>
      <c r="G5" s="28"/>
      <c r="H5" s="28"/>
      <c r="I5" s="28"/>
    </row>
    <row r="6" spans="1:10" s="20" customFormat="1" ht="27" customHeight="1" thickBot="1" x14ac:dyDescent="0.35">
      <c r="A6" s="94" t="s">
        <v>19</v>
      </c>
      <c r="B6" s="95"/>
      <c r="C6" s="96"/>
      <c r="D6" s="97"/>
      <c r="E6" s="98"/>
      <c r="F6" s="99"/>
      <c r="G6" s="30"/>
      <c r="H6" s="30"/>
      <c r="I6" s="30"/>
    </row>
    <row r="7" spans="1:10" s="20" customFormat="1" ht="15.5" x14ac:dyDescent="0.3">
      <c r="A7" s="130" t="s">
        <v>2</v>
      </c>
      <c r="B7" s="131"/>
      <c r="C7" s="131"/>
      <c r="D7" s="132"/>
      <c r="E7" s="132"/>
      <c r="F7" s="133"/>
      <c r="G7" s="27"/>
      <c r="H7" s="27"/>
      <c r="I7" s="27"/>
    </row>
    <row r="8" spans="1:10" s="20" customFormat="1" ht="46.5" x14ac:dyDescent="0.3">
      <c r="A8" s="134" t="s">
        <v>0</v>
      </c>
      <c r="B8" s="135"/>
      <c r="C8" s="21"/>
      <c r="D8" s="8" t="s">
        <v>30</v>
      </c>
      <c r="E8" s="136"/>
      <c r="F8" s="137"/>
      <c r="G8" s="31"/>
      <c r="H8" s="31"/>
      <c r="I8" s="31"/>
    </row>
    <row r="9" spans="1:10" s="20" customFormat="1" ht="27" customHeight="1" thickBot="1" x14ac:dyDescent="0.35">
      <c r="A9" s="94" t="s">
        <v>24</v>
      </c>
      <c r="B9" s="95"/>
      <c r="C9" s="22"/>
      <c r="D9" s="8" t="s">
        <v>13</v>
      </c>
      <c r="E9" s="138"/>
      <c r="F9" s="139"/>
      <c r="G9" s="32"/>
      <c r="H9" s="32"/>
      <c r="I9" s="32"/>
    </row>
    <row r="10" spans="1:10" s="20" customFormat="1" ht="15.5" x14ac:dyDescent="0.3">
      <c r="A10" s="140" t="s">
        <v>11</v>
      </c>
      <c r="B10" s="141"/>
      <c r="C10" s="144" t="s">
        <v>14</v>
      </c>
      <c r="D10" s="146" t="s">
        <v>3</v>
      </c>
      <c r="E10" s="147"/>
      <c r="F10" s="147"/>
      <c r="G10" s="23"/>
      <c r="H10" s="24"/>
      <c r="I10" s="24"/>
      <c r="J10" s="25"/>
    </row>
    <row r="11" spans="1:10" s="20" customFormat="1" ht="16" thickBot="1" x14ac:dyDescent="0.35">
      <c r="A11" s="142"/>
      <c r="B11" s="143"/>
      <c r="C11" s="145"/>
      <c r="D11" s="17" t="s">
        <v>4</v>
      </c>
      <c r="E11" s="44" t="s">
        <v>5</v>
      </c>
      <c r="F11" s="47" t="s">
        <v>17</v>
      </c>
      <c r="G11" s="49" t="s">
        <v>36</v>
      </c>
      <c r="H11" s="33" t="s">
        <v>119</v>
      </c>
      <c r="I11" s="33" t="s">
        <v>37</v>
      </c>
      <c r="J11" s="50" t="s">
        <v>38</v>
      </c>
    </row>
    <row r="12" spans="1:10" s="20" customFormat="1" ht="24" customHeight="1" x14ac:dyDescent="0.3">
      <c r="A12" s="148" t="s">
        <v>12</v>
      </c>
      <c r="B12" s="115"/>
      <c r="C12" s="11"/>
      <c r="D12" s="12" t="s">
        <v>31</v>
      </c>
      <c r="E12" s="13"/>
      <c r="F12" s="34">
        <f>+E12*$E$8</f>
        <v>0</v>
      </c>
      <c r="G12" s="51"/>
      <c r="H12" s="36" t="str">
        <f>IF(G12="","",VLOOKUP(G12,Sheet1!B:F,4,0))</f>
        <v/>
      </c>
      <c r="I12" s="42" t="str">
        <f>IF(G12="","",VLOOKUP(G12,Sheet1!B:F,2,0))</f>
        <v/>
      </c>
      <c r="J12" s="52" t="str">
        <f>IF(G12="","",F12*I12)</f>
        <v/>
      </c>
    </row>
    <row r="13" spans="1:10" s="20" customFormat="1" ht="20.25" customHeight="1" x14ac:dyDescent="0.3">
      <c r="A13" s="128" t="s">
        <v>27</v>
      </c>
      <c r="B13" s="129"/>
      <c r="C13" s="2"/>
      <c r="D13" s="3" t="s">
        <v>32</v>
      </c>
      <c r="E13" s="4"/>
      <c r="F13" s="34">
        <f t="shared" ref="F13:F21" si="0">+E13*$E$8</f>
        <v>0</v>
      </c>
      <c r="G13" s="51"/>
      <c r="H13" s="36" t="str">
        <f>IF(G13="","",VLOOKUP(G13,Sheet1!B:F,4,0))</f>
        <v/>
      </c>
      <c r="I13" s="42" t="str">
        <f>IF(G13="","",VLOOKUP(G13,Sheet1!B:F,2,0))</f>
        <v/>
      </c>
      <c r="J13" s="52" t="str">
        <f t="shared" ref="J13:J16" si="1">IF(G13="","",F13*I13)</f>
        <v/>
      </c>
    </row>
    <row r="14" spans="1:10" s="20" customFormat="1" ht="18.75" customHeight="1" x14ac:dyDescent="0.3">
      <c r="A14" s="128" t="s">
        <v>28</v>
      </c>
      <c r="B14" s="129"/>
      <c r="C14" s="2"/>
      <c r="D14" s="3" t="s">
        <v>120</v>
      </c>
      <c r="E14" s="4"/>
      <c r="F14" s="34">
        <f t="shared" si="0"/>
        <v>0</v>
      </c>
      <c r="G14" s="51"/>
      <c r="H14" s="36" t="str">
        <f>IF(G14="","",VLOOKUP(G14,Sheet1!B:F,4,0))</f>
        <v/>
      </c>
      <c r="I14" s="42" t="str">
        <f>IF(G14="","",VLOOKUP(G14,Sheet1!B:F,2,0))</f>
        <v/>
      </c>
      <c r="J14" s="52" t="str">
        <f t="shared" si="1"/>
        <v/>
      </c>
    </row>
    <row r="15" spans="1:10" s="20" customFormat="1" ht="15.75" customHeight="1" x14ac:dyDescent="0.3">
      <c r="A15" s="110" t="s">
        <v>29</v>
      </c>
      <c r="B15" s="110"/>
      <c r="C15" s="111"/>
      <c r="D15" s="3" t="s">
        <v>33</v>
      </c>
      <c r="E15" s="4"/>
      <c r="F15" s="34">
        <f t="shared" si="0"/>
        <v>0</v>
      </c>
      <c r="G15" s="51"/>
      <c r="H15" s="36" t="str">
        <f>IF(G15="","",VLOOKUP(G15,Sheet1!B:F,4,0))</f>
        <v/>
      </c>
      <c r="I15" s="42" t="str">
        <f>IF(G15="","",VLOOKUP(G15,Sheet1!B:F,2,0))</f>
        <v/>
      </c>
      <c r="J15" s="52" t="str">
        <f t="shared" si="1"/>
        <v/>
      </c>
    </row>
    <row r="16" spans="1:10" s="20" customFormat="1" ht="15.5" x14ac:dyDescent="0.3">
      <c r="A16" s="112"/>
      <c r="B16" s="112"/>
      <c r="C16" s="113"/>
      <c r="D16" s="3" t="s">
        <v>34</v>
      </c>
      <c r="E16" s="4"/>
      <c r="F16" s="34">
        <f t="shared" si="0"/>
        <v>0</v>
      </c>
      <c r="G16" s="51"/>
      <c r="H16" s="36" t="str">
        <f>IF(G16="","",VLOOKUP(G16,Sheet1!B:F,4,0))</f>
        <v/>
      </c>
      <c r="I16" s="42" t="str">
        <f>IF(G16="","",VLOOKUP(G16,Sheet1!B:F,2,0))</f>
        <v/>
      </c>
      <c r="J16" s="52" t="str">
        <f t="shared" si="1"/>
        <v/>
      </c>
    </row>
    <row r="17" spans="1:11" s="20" customFormat="1" ht="15.5" x14ac:dyDescent="0.3">
      <c r="A17" s="112"/>
      <c r="B17" s="112"/>
      <c r="C17" s="113"/>
      <c r="D17" s="3" t="s">
        <v>35</v>
      </c>
      <c r="E17" s="4"/>
      <c r="F17" s="34">
        <f t="shared" si="0"/>
        <v>0</v>
      </c>
      <c r="G17" s="51"/>
      <c r="H17" s="36" t="str">
        <f>IF(G17="","",VLOOKUP(G17,Sheet1!B:F,4,0))</f>
        <v/>
      </c>
      <c r="I17" s="42" t="str">
        <f>IF(G17="","",VLOOKUP(G17,Sheet1!B:F,2,0))</f>
        <v/>
      </c>
      <c r="J17" s="52" t="str">
        <f>IF(G17="","",F17*I17)</f>
        <v/>
      </c>
    </row>
    <row r="18" spans="1:11" s="20" customFormat="1" ht="15.5" x14ac:dyDescent="0.3">
      <c r="A18" s="112"/>
      <c r="B18" s="112"/>
      <c r="C18" s="113"/>
      <c r="D18" s="3" t="s">
        <v>16</v>
      </c>
      <c r="E18" s="4"/>
      <c r="F18" s="34">
        <f t="shared" si="0"/>
        <v>0</v>
      </c>
      <c r="G18" s="51"/>
      <c r="H18" s="36" t="str">
        <f>IF(G18="","",VLOOKUP(G18,Sheet1!B:F,4,0))</f>
        <v/>
      </c>
      <c r="I18" s="42" t="str">
        <f>IF(G18="","",VLOOKUP(G18,Sheet1!B:F,2,0))</f>
        <v/>
      </c>
      <c r="J18" s="52" t="str">
        <f>IF(G18="","",F18*I18)</f>
        <v/>
      </c>
    </row>
    <row r="19" spans="1:11" s="20" customFormat="1" ht="15.5" x14ac:dyDescent="0.3">
      <c r="A19" s="114"/>
      <c r="B19" s="114"/>
      <c r="C19" s="115"/>
      <c r="D19" s="3" t="s">
        <v>123</v>
      </c>
      <c r="E19" s="4"/>
      <c r="F19" s="34">
        <f t="shared" si="0"/>
        <v>0</v>
      </c>
      <c r="G19" s="51"/>
      <c r="H19" s="36" t="str">
        <f>IF(G19="","",VLOOKUP(G19,Sheet1!B:F,4,0))</f>
        <v/>
      </c>
      <c r="I19" s="42" t="str">
        <f>IF(G19="","",VLOOKUP(G19,Sheet1!B:F,2,0))</f>
        <v/>
      </c>
      <c r="J19" s="52" t="str">
        <f>IF(G19="","",F19*I19)</f>
        <v/>
      </c>
    </row>
    <row r="20" spans="1:11" s="20" customFormat="1" ht="15.5" x14ac:dyDescent="0.3">
      <c r="A20" s="120"/>
      <c r="B20" s="120"/>
      <c r="C20" s="121"/>
      <c r="D20" s="3" t="s">
        <v>145</v>
      </c>
      <c r="E20" s="4"/>
      <c r="F20" s="34">
        <f t="shared" si="0"/>
        <v>0</v>
      </c>
      <c r="G20" s="51"/>
      <c r="H20" s="36"/>
      <c r="I20" s="42"/>
      <c r="J20" s="52"/>
    </row>
    <row r="21" spans="1:11" s="20" customFormat="1" ht="15.5" x14ac:dyDescent="0.3">
      <c r="A21" s="122"/>
      <c r="B21" s="122"/>
      <c r="C21" s="123"/>
      <c r="D21" s="3" t="s">
        <v>146</v>
      </c>
      <c r="E21" s="4"/>
      <c r="F21" s="34">
        <f t="shared" si="0"/>
        <v>0</v>
      </c>
      <c r="G21" s="51"/>
      <c r="H21" s="36"/>
      <c r="I21" s="42"/>
      <c r="J21" s="52"/>
    </row>
    <row r="22" spans="1:11" s="20" customFormat="1" ht="39.75" customHeight="1" thickBot="1" x14ac:dyDescent="0.35">
      <c r="A22" s="124"/>
      <c r="B22" s="124"/>
      <c r="C22" s="125"/>
      <c r="D22" s="18" t="s">
        <v>9</v>
      </c>
      <c r="E22" s="43">
        <f>SUM(E12:E21)</f>
        <v>0</v>
      </c>
      <c r="F22" s="35">
        <f>SUM(F12:F21)</f>
        <v>0</v>
      </c>
      <c r="G22" s="53"/>
      <c r="H22" s="19" t="str">
        <f>IF(G22="","",VLOOKUP(G22,Sheet1!B:F,4,0))</f>
        <v/>
      </c>
      <c r="I22" s="54" t="str">
        <f>IF(G22="","",VLOOKUP(G22,Sheet1!B:F,2,0))</f>
        <v/>
      </c>
      <c r="J22" s="19">
        <f>SUM(J12:J21)</f>
        <v>0</v>
      </c>
      <c r="K22" s="48">
        <f>SUM(K12:K21)</f>
        <v>0</v>
      </c>
    </row>
    <row r="23" spans="1:11" s="20" customFormat="1" ht="31.5" customHeight="1" thickBot="1" x14ac:dyDescent="0.35">
      <c r="A23" s="88" t="s">
        <v>158</v>
      </c>
      <c r="B23" s="89"/>
      <c r="C23" s="90"/>
      <c r="D23" s="64" t="s">
        <v>150</v>
      </c>
      <c r="E23" s="116"/>
      <c r="F23" s="118">
        <f>+E23*E8</f>
        <v>0</v>
      </c>
      <c r="G23" s="55"/>
      <c r="H23" s="56" t="str">
        <f>IF(G23="","",VLOOKUP(G23,Sheet1!B:F,4,0))</f>
        <v/>
      </c>
      <c r="I23" s="57" t="str">
        <f>IF(G23="","",VLOOKUP(G23,Sheet1!B:F,2,0))</f>
        <v/>
      </c>
      <c r="J23" s="56" t="str">
        <f>IF(G23="","",F23*I23)</f>
        <v/>
      </c>
      <c r="K23" s="62"/>
    </row>
    <row r="24" spans="1:11" s="20" customFormat="1" ht="29.15" customHeight="1" thickBot="1" x14ac:dyDescent="0.35">
      <c r="A24" s="127"/>
      <c r="B24" s="124"/>
      <c r="C24" s="125"/>
      <c r="D24" s="63" t="s">
        <v>151</v>
      </c>
      <c r="E24" s="117"/>
      <c r="F24" s="119"/>
      <c r="G24" s="55"/>
      <c r="H24" s="56" t="str">
        <f>IF(G24="","",VLOOKUP(G24,Sheet1!B:F,4,0))</f>
        <v/>
      </c>
      <c r="I24" s="57" t="str">
        <f>IF(G24="","",VLOOKUP(G24,Sheet1!B:F,2,0))</f>
        <v/>
      </c>
      <c r="J24" s="86" t="str">
        <f>IF(G24="","",F23*I24)</f>
        <v/>
      </c>
    </row>
    <row r="25" spans="1:11" s="20" customFormat="1" ht="31.5" customHeight="1" thickBot="1" x14ac:dyDescent="0.35">
      <c r="A25" s="88" t="s">
        <v>152</v>
      </c>
      <c r="B25" s="89"/>
      <c r="C25" s="90"/>
      <c r="D25" s="64" t="s">
        <v>150</v>
      </c>
      <c r="E25" s="85"/>
      <c r="F25" s="65">
        <f>+E25*E8</f>
        <v>0</v>
      </c>
      <c r="G25" s="55"/>
      <c r="H25" s="56" t="str">
        <f>IF(G25="","",VLOOKUP(G25,Sheet1!B:F,4,0))</f>
        <v/>
      </c>
      <c r="I25" s="57" t="str">
        <f>IF(G25="","",VLOOKUP(G25,Sheet1!B:F,2,0))</f>
        <v/>
      </c>
      <c r="J25" s="56" t="str">
        <f>IF(G25="","",F25*I25)</f>
        <v/>
      </c>
      <c r="K25" s="62"/>
    </row>
    <row r="26" spans="1:11" s="20" customFormat="1" ht="67" customHeight="1" thickBot="1" x14ac:dyDescent="0.35">
      <c r="A26" s="91" t="s">
        <v>174</v>
      </c>
      <c r="B26" s="92"/>
      <c r="C26" s="93"/>
      <c r="D26" s="63" t="s">
        <v>151</v>
      </c>
      <c r="E26" s="87"/>
      <c r="F26" s="66">
        <f>+E26*E8</f>
        <v>0</v>
      </c>
      <c r="G26" s="55"/>
      <c r="H26" s="56" t="str">
        <f>IF(G26="","",VLOOKUP(G26,Sheet1!B:F,4,0))</f>
        <v/>
      </c>
      <c r="I26" s="57" t="str">
        <f>IF(G26="","",VLOOKUP(G26,Sheet1!B:F,2,0))</f>
        <v/>
      </c>
      <c r="J26" s="56" t="str">
        <f>IF(G26="","",F26*I26)</f>
        <v/>
      </c>
    </row>
    <row r="27" spans="1:11" s="20" customFormat="1" ht="16" thickBot="1" x14ac:dyDescent="0.35">
      <c r="A27" s="167"/>
      <c r="B27" s="122"/>
      <c r="C27" s="122"/>
      <c r="D27" s="122"/>
      <c r="E27" s="122"/>
      <c r="F27" s="168"/>
      <c r="G27" s="26"/>
      <c r="H27" s="26"/>
      <c r="I27" s="26"/>
    </row>
    <row r="28" spans="1:11" s="20" customFormat="1" ht="16" thickBot="1" x14ac:dyDescent="0.35">
      <c r="A28" s="161" t="s">
        <v>6</v>
      </c>
      <c r="B28" s="162"/>
      <c r="C28" s="162"/>
      <c r="D28" s="163"/>
      <c r="E28" s="163"/>
      <c r="F28" s="164"/>
      <c r="G28" s="27"/>
      <c r="H28" s="27"/>
      <c r="I28" s="27"/>
    </row>
    <row r="29" spans="1:11" s="20" customFormat="1" ht="39.75" customHeight="1" x14ac:dyDescent="0.3">
      <c r="A29" s="107" t="s">
        <v>121</v>
      </c>
      <c r="B29" s="108"/>
      <c r="C29" s="108"/>
      <c r="D29" s="165" t="s">
        <v>122</v>
      </c>
      <c r="E29" s="165"/>
      <c r="F29" s="166"/>
      <c r="G29" s="45"/>
      <c r="H29" s="45"/>
      <c r="I29" s="45"/>
    </row>
    <row r="30" spans="1:11" s="20" customFormat="1" ht="24.75" customHeight="1" x14ac:dyDescent="0.3">
      <c r="A30" s="158"/>
      <c r="B30" s="159"/>
      <c r="C30" s="159"/>
      <c r="D30" s="159"/>
      <c r="E30" s="159"/>
      <c r="F30" s="160"/>
      <c r="G30" s="46"/>
      <c r="H30" s="46"/>
      <c r="I30" s="46"/>
    </row>
    <row r="31" spans="1:11" s="20" customFormat="1" ht="18" customHeight="1" x14ac:dyDescent="0.3">
      <c r="A31" s="152" t="s">
        <v>18</v>
      </c>
      <c r="B31" s="153"/>
      <c r="C31" s="153"/>
      <c r="D31" s="153" t="s">
        <v>7</v>
      </c>
      <c r="E31" s="153"/>
      <c r="F31" s="154"/>
      <c r="G31" s="45"/>
      <c r="H31" s="45"/>
      <c r="I31" s="45"/>
    </row>
    <row r="32" spans="1:11" s="20" customFormat="1" ht="21.75" customHeight="1" x14ac:dyDescent="0.3">
      <c r="A32" s="155"/>
      <c r="B32" s="156"/>
      <c r="C32" s="156"/>
      <c r="D32" s="156"/>
      <c r="E32" s="156"/>
      <c r="F32" s="157"/>
      <c r="G32" s="27"/>
      <c r="H32" s="27"/>
      <c r="I32" s="27"/>
    </row>
    <row r="33" spans="1:9" s="20" customFormat="1" ht="21.75" customHeight="1" x14ac:dyDescent="0.3">
      <c r="A33" s="158"/>
      <c r="B33" s="159"/>
      <c r="C33" s="159"/>
      <c r="D33" s="159"/>
      <c r="E33" s="159"/>
      <c r="F33" s="160"/>
      <c r="G33" s="46"/>
      <c r="H33" s="46"/>
      <c r="I33" s="46"/>
    </row>
    <row r="34" spans="1:9" s="20" customFormat="1" ht="18.75" customHeight="1" thickBot="1" x14ac:dyDescent="0.35">
      <c r="A34" s="149"/>
      <c r="B34" s="150"/>
      <c r="C34" s="150"/>
      <c r="D34" s="150"/>
      <c r="E34" s="150"/>
      <c r="F34" s="151"/>
      <c r="G34" s="45"/>
      <c r="H34" s="45"/>
      <c r="I34" s="45"/>
    </row>
    <row r="35" spans="1:9" ht="15.5" hidden="1" x14ac:dyDescent="0.35"/>
    <row r="36" spans="1:9" ht="15.5" hidden="1" x14ac:dyDescent="0.35"/>
    <row r="37" spans="1:9" ht="15.5" hidden="1" x14ac:dyDescent="0.35"/>
    <row r="38" spans="1:9" ht="15.5" hidden="1" x14ac:dyDescent="0.35"/>
    <row r="39" spans="1:9" ht="15.5" hidden="1" x14ac:dyDescent="0.35"/>
    <row r="40" spans="1:9" ht="15.5" x14ac:dyDescent="0.35">
      <c r="F40" s="1"/>
    </row>
    <row r="41" spans="1:9" ht="15.5" hidden="1" x14ac:dyDescent="0.35">
      <c r="F41" s="1"/>
    </row>
    <row r="42" spans="1:9" ht="15.5" hidden="1" x14ac:dyDescent="0.35">
      <c r="F42" s="1"/>
    </row>
  </sheetData>
  <sheetProtection formatCells="0" formatColumns="0" insertColumns="0" insertRows="0"/>
  <mergeCells count="42">
    <mergeCell ref="A27:F27"/>
    <mergeCell ref="A28:F28"/>
    <mergeCell ref="A29:C29"/>
    <mergeCell ref="D29:F29"/>
    <mergeCell ref="A30:C30"/>
    <mergeCell ref="D30:F30"/>
    <mergeCell ref="A34:C34"/>
    <mergeCell ref="D34:F34"/>
    <mergeCell ref="A31:C31"/>
    <mergeCell ref="D31:F31"/>
    <mergeCell ref="A32:C32"/>
    <mergeCell ref="D32:F32"/>
    <mergeCell ref="A33:C33"/>
    <mergeCell ref="D33:F33"/>
    <mergeCell ref="A23:C24"/>
    <mergeCell ref="A14:B14"/>
    <mergeCell ref="A7:F7"/>
    <mergeCell ref="A8:B8"/>
    <mergeCell ref="E8:F8"/>
    <mergeCell ref="A9:B9"/>
    <mergeCell ref="E9:F9"/>
    <mergeCell ref="A10:B11"/>
    <mergeCell ref="C10:C11"/>
    <mergeCell ref="D10:F10"/>
    <mergeCell ref="A12:B12"/>
    <mergeCell ref="A13:B13"/>
    <mergeCell ref="A25:C25"/>
    <mergeCell ref="A26:C26"/>
    <mergeCell ref="A6:B6"/>
    <mergeCell ref="C6:F6"/>
    <mergeCell ref="A1:F1"/>
    <mergeCell ref="A4:D4"/>
    <mergeCell ref="A5:B5"/>
    <mergeCell ref="A2:B2"/>
    <mergeCell ref="C2:D2"/>
    <mergeCell ref="A15:C19"/>
    <mergeCell ref="E23:E24"/>
    <mergeCell ref="F23:F24"/>
    <mergeCell ref="A20:C22"/>
    <mergeCell ref="A3:B3"/>
    <mergeCell ref="C3:D3"/>
    <mergeCell ref="C5:D5"/>
  </mergeCells>
  <conditionalFormatting sqref="E22">
    <cfRule type="expression" dxfId="0" priority="1">
      <formula>$E$22&lt;&gt;1</formula>
    </cfRule>
  </conditionalFormatting>
  <printOptions horizontalCentered="1" verticalCentered="1"/>
  <pageMargins left="0.70866141732283472" right="0.70866141732283472" top="0.74803149606299213" bottom="0.74803149606299213" header="0.31496062992125984" footer="0.31496062992125984"/>
  <pageSetup scale="80" orientation="landscape"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AD531B9-FE35-4735-B3A3-71D603A9B517}">
          <x14:formula1>
            <xm:f>Sheet1!$B$24</xm:f>
          </x14:formula1>
          <xm:sqref>G13</xm:sqref>
        </x14:dataValidation>
        <x14:dataValidation type="list" allowBlank="1" showInputMessage="1" showErrorMessage="1" xr:uid="{C703DAB1-3929-4A37-A731-3C1DEFF6DA45}">
          <x14:formula1>
            <xm:f>Sheet1!$B$13</xm:f>
          </x14:formula1>
          <xm:sqref>G14</xm:sqref>
        </x14:dataValidation>
        <x14:dataValidation type="list" allowBlank="1" showInputMessage="1" showErrorMessage="1" xr:uid="{EAE5F041-67ED-48C1-AB81-A35E39F0EF1D}">
          <x14:formula1>
            <xm:f>Sheet1!$B$36:$B$39</xm:f>
          </x14:formula1>
          <xm:sqref>G15</xm:sqref>
        </x14:dataValidation>
        <x14:dataValidation type="list" allowBlank="1" showInputMessage="1" showErrorMessage="1" xr:uid="{05B56F40-7B2D-4781-A451-D3FE4B062359}">
          <x14:formula1>
            <xm:f>Sheet1!$B$34:$B$35</xm:f>
          </x14:formula1>
          <xm:sqref>G16</xm:sqref>
        </x14:dataValidation>
        <x14:dataValidation type="list" allowBlank="1" showInputMessage="1" showErrorMessage="1" xr:uid="{60D56718-BAAE-4A27-BF16-318BC9CCFE70}">
          <x14:formula1>
            <xm:f>Sheet1!$B$19:$B$23</xm:f>
          </x14:formula1>
          <xm:sqref>G17</xm:sqref>
        </x14:dataValidation>
        <x14:dataValidation type="list" allowBlank="1" showInputMessage="1" showErrorMessage="1" xr:uid="{95F48E71-8B13-497C-B085-F0A33451D3E1}">
          <x14:formula1>
            <xm:f>Sheet1!$B$14:$B$18</xm:f>
          </x14:formula1>
          <xm:sqref>G18</xm:sqref>
        </x14:dataValidation>
        <x14:dataValidation type="list" allowBlank="1" showInputMessage="1" showErrorMessage="1" xr:uid="{AE90D6BA-CEA2-436B-9AEB-87D0292FACD0}">
          <x14:formula1>
            <xm:f>Sheet1!$B$31:$B$32</xm:f>
          </x14:formula1>
          <xm:sqref>G24</xm:sqref>
        </x14:dataValidation>
        <x14:dataValidation type="list" allowBlank="1" showInputMessage="1" showErrorMessage="1" xr:uid="{C74D410E-FACE-43BE-9D8D-72FD1C321437}">
          <x14:formula1>
            <xm:f>Sheet1!$B$8:$B$12</xm:f>
          </x14:formula1>
          <xm:sqref>G19:G20</xm:sqref>
        </x14:dataValidation>
        <x14:dataValidation type="list" allowBlank="1" showInputMessage="1" showErrorMessage="1" xr:uid="{6F311347-D26B-40A3-962E-76B5A9998B62}">
          <x14:formula1>
            <xm:f>Sheet1!$B$29:$B$30</xm:f>
          </x14:formula1>
          <xm:sqref>G23</xm:sqref>
        </x14:dataValidation>
        <x14:dataValidation type="list" allowBlank="1" showInputMessage="1" showErrorMessage="1" xr:uid="{67851C68-693E-4C9A-BEFC-6724E5A6ECB6}">
          <x14:formula1>
            <xm:f>Sheet1!$B$33</xm:f>
          </x14:formula1>
          <xm:sqref>G26</xm:sqref>
        </x14:dataValidation>
        <x14:dataValidation type="list" allowBlank="1" showInputMessage="1" showErrorMessage="1" xr:uid="{21D9BFC9-B33D-42AD-8EEE-B8CF37D9977B}">
          <x14:formula1>
            <xm:f>Sheet1!$B$25:$B$28</xm:f>
          </x14:formula1>
          <xm:sqref>G25</xm:sqref>
        </x14:dataValidation>
        <x14:dataValidation type="list" allowBlank="1" showInputMessage="1" showErrorMessage="1" xr:uid="{D1FDEDF7-585D-4955-99BF-38F7D05B36D0}">
          <x14:formula1>
            <xm:f>Sheet1!$B$2:$B$7</xm:f>
          </x14:formula1>
          <xm:sqref>G12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13F1E-FE96-46C1-B31E-23451A646CEF}">
  <dimension ref="A1:M43"/>
  <sheetViews>
    <sheetView topLeftCell="A19" zoomScale="50" zoomScaleNormal="50" workbookViewId="0">
      <selection activeCell="G4" sqref="G4"/>
    </sheetView>
  </sheetViews>
  <sheetFormatPr baseColWidth="10" defaultColWidth="9.1796875" defaultRowHeight="13" x14ac:dyDescent="0.3"/>
  <cols>
    <col min="1" max="1" width="22.81640625" bestFit="1" customWidth="1"/>
    <col min="2" max="2" width="45.26953125" bestFit="1" customWidth="1"/>
    <col min="3" max="3" width="9" style="40" customWidth="1"/>
    <col min="4" max="4" width="34.453125" customWidth="1"/>
    <col min="5" max="5" width="16.08984375" style="69" bestFit="1" customWidth="1"/>
  </cols>
  <sheetData>
    <row r="1" spans="1:5" s="37" customFormat="1" ht="14.5" x14ac:dyDescent="0.35">
      <c r="A1" s="37" t="s">
        <v>39</v>
      </c>
      <c r="B1" s="37" t="s">
        <v>41</v>
      </c>
      <c r="C1" s="39" t="s">
        <v>37</v>
      </c>
      <c r="D1" s="37" t="s">
        <v>42</v>
      </c>
      <c r="E1" s="71" t="s">
        <v>40</v>
      </c>
    </row>
    <row r="2" spans="1:5" ht="37.5" customHeight="1" x14ac:dyDescent="0.3">
      <c r="A2" t="s">
        <v>43</v>
      </c>
      <c r="B2" t="s">
        <v>45</v>
      </c>
      <c r="C2" s="41">
        <v>6.0000000000000001E-3</v>
      </c>
      <c r="D2" s="58" t="s">
        <v>46</v>
      </c>
      <c r="E2" s="69" t="s">
        <v>44</v>
      </c>
    </row>
    <row r="3" spans="1:5" ht="156" x14ac:dyDescent="0.3">
      <c r="A3" t="s">
        <v>43</v>
      </c>
      <c r="B3" t="s">
        <v>48</v>
      </c>
      <c r="C3" s="41">
        <v>7.0000000000000001E-3</v>
      </c>
      <c r="D3" s="38" t="s">
        <v>49</v>
      </c>
      <c r="E3" s="69" t="s">
        <v>47</v>
      </c>
    </row>
    <row r="4" spans="1:5" ht="59.5" customHeight="1" x14ac:dyDescent="0.3">
      <c r="A4" t="s">
        <v>43</v>
      </c>
      <c r="B4" t="s">
        <v>51</v>
      </c>
      <c r="C4" s="41">
        <v>0.01</v>
      </c>
      <c r="D4" s="38" t="s">
        <v>52</v>
      </c>
      <c r="E4" s="69" t="s">
        <v>50</v>
      </c>
    </row>
    <row r="5" spans="1:5" ht="35.15" customHeight="1" x14ac:dyDescent="0.3">
      <c r="A5" t="s">
        <v>43</v>
      </c>
      <c r="B5" t="s">
        <v>54</v>
      </c>
      <c r="C5" s="41">
        <v>0.01</v>
      </c>
      <c r="D5" s="38" t="s">
        <v>55</v>
      </c>
      <c r="E5" s="69" t="s">
        <v>53</v>
      </c>
    </row>
    <row r="6" spans="1:5" ht="121" customHeight="1" x14ac:dyDescent="0.3">
      <c r="A6" s="74" t="s">
        <v>43</v>
      </c>
      <c r="B6" s="75" t="s">
        <v>153</v>
      </c>
      <c r="C6" s="76">
        <v>6.0000000000000001E-3</v>
      </c>
      <c r="D6" s="77" t="s">
        <v>159</v>
      </c>
      <c r="E6" s="78" t="s">
        <v>156</v>
      </c>
    </row>
    <row r="7" spans="1:5" ht="39" x14ac:dyDescent="0.3">
      <c r="A7" s="79" t="s">
        <v>43</v>
      </c>
      <c r="B7" s="80" t="s">
        <v>160</v>
      </c>
      <c r="C7" s="81">
        <v>0.01</v>
      </c>
      <c r="D7" s="82" t="s">
        <v>161</v>
      </c>
      <c r="E7" s="83" t="s">
        <v>162</v>
      </c>
    </row>
    <row r="8" spans="1:5" x14ac:dyDescent="0.3">
      <c r="A8" t="s">
        <v>56</v>
      </c>
      <c r="B8" t="s">
        <v>58</v>
      </c>
      <c r="C8" s="41">
        <v>5.0000000000000001E-3</v>
      </c>
      <c r="D8" t="s">
        <v>59</v>
      </c>
      <c r="E8" s="69" t="s">
        <v>57</v>
      </c>
    </row>
    <row r="9" spans="1:5" ht="78" x14ac:dyDescent="0.3">
      <c r="A9" t="s">
        <v>56</v>
      </c>
      <c r="B9" t="s">
        <v>61</v>
      </c>
      <c r="C9" s="41">
        <v>6.0000000000000001E-3</v>
      </c>
      <c r="D9" s="38" t="s">
        <v>128</v>
      </c>
      <c r="E9" s="69" t="s">
        <v>60</v>
      </c>
    </row>
    <row r="10" spans="1:5" ht="39" x14ac:dyDescent="0.3">
      <c r="A10" t="s">
        <v>56</v>
      </c>
      <c r="B10" t="s">
        <v>63</v>
      </c>
      <c r="C10" s="41">
        <v>7.0000000000000001E-3</v>
      </c>
      <c r="D10" s="38" t="s">
        <v>64</v>
      </c>
      <c r="E10" s="69" t="s">
        <v>62</v>
      </c>
    </row>
    <row r="11" spans="1:5" ht="26" x14ac:dyDescent="0.3">
      <c r="A11" t="s">
        <v>56</v>
      </c>
      <c r="B11" t="s">
        <v>66</v>
      </c>
      <c r="C11" s="41">
        <v>8.0000000000000002E-3</v>
      </c>
      <c r="D11" s="38" t="s">
        <v>67</v>
      </c>
      <c r="E11" s="69" t="s">
        <v>65</v>
      </c>
    </row>
    <row r="12" spans="1:5" ht="143" x14ac:dyDescent="0.3">
      <c r="A12" t="s">
        <v>56</v>
      </c>
      <c r="B12" t="s">
        <v>69</v>
      </c>
      <c r="C12" s="41">
        <v>0.01</v>
      </c>
      <c r="D12" s="38" t="s">
        <v>70</v>
      </c>
      <c r="E12" s="69" t="s">
        <v>68</v>
      </c>
    </row>
    <row r="13" spans="1:5" ht="26" x14ac:dyDescent="0.3">
      <c r="A13" t="s">
        <v>71</v>
      </c>
      <c r="B13" t="s">
        <v>73</v>
      </c>
      <c r="C13" s="41">
        <v>0.01</v>
      </c>
      <c r="D13" s="38" t="s">
        <v>129</v>
      </c>
      <c r="E13" s="69" t="s">
        <v>72</v>
      </c>
    </row>
    <row r="14" spans="1:5" ht="195" x14ac:dyDescent="0.3">
      <c r="A14" t="s">
        <v>74</v>
      </c>
      <c r="B14" t="s">
        <v>131</v>
      </c>
      <c r="C14" s="41">
        <v>8.0000000000000002E-3</v>
      </c>
      <c r="D14" s="38" t="s">
        <v>75</v>
      </c>
      <c r="E14" s="69" t="s">
        <v>130</v>
      </c>
    </row>
    <row r="15" spans="1:5" x14ac:dyDescent="0.3">
      <c r="A15" t="s">
        <v>74</v>
      </c>
      <c r="B15" t="s">
        <v>133</v>
      </c>
      <c r="C15" s="41">
        <v>0.03</v>
      </c>
      <c r="D15" s="59" t="s">
        <v>132</v>
      </c>
      <c r="E15" s="69" t="s">
        <v>134</v>
      </c>
    </row>
    <row r="16" spans="1:5" x14ac:dyDescent="0.3">
      <c r="A16" t="s">
        <v>74</v>
      </c>
      <c r="B16" t="s">
        <v>136</v>
      </c>
      <c r="C16" s="41">
        <v>1.1599999999999999E-2</v>
      </c>
      <c r="D16" t="s">
        <v>124</v>
      </c>
      <c r="E16" s="69" t="s">
        <v>135</v>
      </c>
    </row>
    <row r="17" spans="1:5" x14ac:dyDescent="0.3">
      <c r="A17" t="s">
        <v>74</v>
      </c>
      <c r="B17" t="s">
        <v>125</v>
      </c>
      <c r="C17" s="41">
        <v>0.02</v>
      </c>
      <c r="D17" t="s">
        <v>126</v>
      </c>
      <c r="E17" s="69" t="s">
        <v>127</v>
      </c>
    </row>
    <row r="18" spans="1:5" ht="65" x14ac:dyDescent="0.3">
      <c r="A18" s="70" t="s">
        <v>74</v>
      </c>
      <c r="B18" s="70" t="s">
        <v>154</v>
      </c>
      <c r="C18" s="72">
        <v>0.01</v>
      </c>
      <c r="D18" s="73" t="s">
        <v>157</v>
      </c>
      <c r="E18" s="70" t="s">
        <v>155</v>
      </c>
    </row>
    <row r="19" spans="1:5" x14ac:dyDescent="0.3">
      <c r="A19" t="s">
        <v>76</v>
      </c>
      <c r="B19" t="s">
        <v>78</v>
      </c>
      <c r="C19" s="41">
        <v>1.38E-2</v>
      </c>
      <c r="D19" t="s">
        <v>79</v>
      </c>
      <c r="E19" s="69" t="s">
        <v>77</v>
      </c>
    </row>
    <row r="20" spans="1:5" x14ac:dyDescent="0.3">
      <c r="A20" t="s">
        <v>76</v>
      </c>
      <c r="B20" t="s">
        <v>81</v>
      </c>
      <c r="C20" s="41">
        <v>4.1399999999999996E-3</v>
      </c>
      <c r="D20" t="s">
        <v>82</v>
      </c>
      <c r="E20" s="69" t="s">
        <v>80</v>
      </c>
    </row>
    <row r="21" spans="1:5" x14ac:dyDescent="0.3">
      <c r="A21" t="s">
        <v>76</v>
      </c>
      <c r="B21" t="s">
        <v>84</v>
      </c>
      <c r="C21" s="41">
        <v>6.8999999999999999E-3</v>
      </c>
      <c r="D21" t="s">
        <v>85</v>
      </c>
      <c r="E21" s="69" t="s">
        <v>83</v>
      </c>
    </row>
    <row r="22" spans="1:5" x14ac:dyDescent="0.3">
      <c r="A22" t="s">
        <v>76</v>
      </c>
      <c r="B22" t="s">
        <v>87</v>
      </c>
      <c r="C22" s="41">
        <v>8.6599999999999993E-3</v>
      </c>
      <c r="D22" t="s">
        <v>88</v>
      </c>
      <c r="E22" s="69" t="s">
        <v>86</v>
      </c>
    </row>
    <row r="23" spans="1:5" x14ac:dyDescent="0.3">
      <c r="A23" t="s">
        <v>76</v>
      </c>
      <c r="B23" t="s">
        <v>90</v>
      </c>
      <c r="C23" s="41">
        <v>9.6600000000000002E-3</v>
      </c>
      <c r="D23" t="s">
        <v>91</v>
      </c>
      <c r="E23" s="69" t="s">
        <v>89</v>
      </c>
    </row>
    <row r="24" spans="1:5" x14ac:dyDescent="0.3">
      <c r="A24" t="s">
        <v>92</v>
      </c>
      <c r="B24" t="s">
        <v>94</v>
      </c>
      <c r="C24" s="41">
        <v>0.01</v>
      </c>
      <c r="D24" t="s">
        <v>95</v>
      </c>
      <c r="E24" s="69" t="s">
        <v>93</v>
      </c>
    </row>
    <row r="25" spans="1:5" x14ac:dyDescent="0.3">
      <c r="A25" t="s">
        <v>96</v>
      </c>
      <c r="B25" t="s">
        <v>98</v>
      </c>
      <c r="C25" s="41">
        <v>5.0000000000000001E-3</v>
      </c>
      <c r="D25" t="s">
        <v>99</v>
      </c>
      <c r="E25" s="69" t="s">
        <v>97</v>
      </c>
    </row>
    <row r="26" spans="1:5" x14ac:dyDescent="0.3">
      <c r="A26" t="s">
        <v>96</v>
      </c>
      <c r="B26" t="s">
        <v>101</v>
      </c>
      <c r="C26" s="41">
        <v>0.01</v>
      </c>
      <c r="D26" t="s">
        <v>99</v>
      </c>
      <c r="E26" s="69" t="s">
        <v>100</v>
      </c>
    </row>
    <row r="27" spans="1:5" x14ac:dyDescent="0.3">
      <c r="A27" t="s">
        <v>96</v>
      </c>
      <c r="B27" t="s">
        <v>103</v>
      </c>
      <c r="C27" s="41">
        <v>1.4999999999999999E-2</v>
      </c>
      <c r="D27" t="s">
        <v>99</v>
      </c>
      <c r="E27" s="69" t="s">
        <v>102</v>
      </c>
    </row>
    <row r="28" spans="1:5" x14ac:dyDescent="0.3">
      <c r="A28" t="s">
        <v>96</v>
      </c>
      <c r="B28" t="s">
        <v>105</v>
      </c>
      <c r="C28" s="41">
        <v>0.02</v>
      </c>
      <c r="D28" t="s">
        <v>99</v>
      </c>
      <c r="E28" s="69" t="s">
        <v>104</v>
      </c>
    </row>
    <row r="29" spans="1:5" x14ac:dyDescent="0.3">
      <c r="A29" t="s">
        <v>96</v>
      </c>
      <c r="B29" t="s">
        <v>137</v>
      </c>
      <c r="C29" s="41">
        <v>5.0000000000000001E-3</v>
      </c>
      <c r="D29" t="s">
        <v>137</v>
      </c>
      <c r="E29" s="69" t="s">
        <v>140</v>
      </c>
    </row>
    <row r="30" spans="1:5" x14ac:dyDescent="0.3">
      <c r="A30" t="s">
        <v>96</v>
      </c>
      <c r="B30" t="s">
        <v>139</v>
      </c>
      <c r="C30" s="41">
        <v>0.02</v>
      </c>
      <c r="D30" t="s">
        <v>139</v>
      </c>
      <c r="E30" s="69" t="s">
        <v>138</v>
      </c>
    </row>
    <row r="31" spans="1:5" x14ac:dyDescent="0.3">
      <c r="A31" t="s">
        <v>96</v>
      </c>
      <c r="B31" t="s">
        <v>141</v>
      </c>
      <c r="C31" s="41">
        <v>5.0000000000000001E-3</v>
      </c>
      <c r="D31" t="s">
        <v>141</v>
      </c>
      <c r="E31" s="69" t="s">
        <v>142</v>
      </c>
    </row>
    <row r="32" spans="1:5" x14ac:dyDescent="0.3">
      <c r="A32" t="s">
        <v>96</v>
      </c>
      <c r="B32" t="s">
        <v>143</v>
      </c>
      <c r="C32" s="41">
        <v>0.02</v>
      </c>
      <c r="D32" t="s">
        <v>143</v>
      </c>
      <c r="E32" s="69" t="s">
        <v>144</v>
      </c>
    </row>
    <row r="33" spans="1:13" x14ac:dyDescent="0.3">
      <c r="A33" t="s">
        <v>96</v>
      </c>
      <c r="B33" t="s">
        <v>147</v>
      </c>
      <c r="C33" s="41">
        <v>0.02</v>
      </c>
      <c r="D33" t="s">
        <v>148</v>
      </c>
      <c r="E33" s="69" t="s">
        <v>149</v>
      </c>
    </row>
    <row r="34" spans="1:13" x14ac:dyDescent="0.3">
      <c r="A34" t="s">
        <v>106</v>
      </c>
      <c r="B34" t="s">
        <v>108</v>
      </c>
      <c r="C34" s="41">
        <v>7.0000000000000001E-3</v>
      </c>
      <c r="D34" t="s">
        <v>109</v>
      </c>
      <c r="E34" s="69" t="s">
        <v>107</v>
      </c>
    </row>
    <row r="35" spans="1:13" x14ac:dyDescent="0.3">
      <c r="A35" t="s">
        <v>106</v>
      </c>
      <c r="B35" t="s">
        <v>111</v>
      </c>
      <c r="C35" s="41">
        <v>0.01</v>
      </c>
      <c r="D35" t="s">
        <v>112</v>
      </c>
      <c r="E35" s="69" t="s">
        <v>110</v>
      </c>
    </row>
    <row r="36" spans="1:13" ht="51" customHeight="1" x14ac:dyDescent="0.3">
      <c r="A36" t="s">
        <v>113</v>
      </c>
      <c r="B36" t="s">
        <v>115</v>
      </c>
      <c r="C36" s="41">
        <v>5.0000000000000001E-3</v>
      </c>
      <c r="D36" s="84" t="s">
        <v>163</v>
      </c>
      <c r="E36" s="69" t="s">
        <v>114</v>
      </c>
    </row>
    <row r="37" spans="1:13" ht="39" x14ac:dyDescent="0.3">
      <c r="A37" t="s">
        <v>113</v>
      </c>
      <c r="B37" t="s">
        <v>117</v>
      </c>
      <c r="C37" s="41">
        <v>0.01</v>
      </c>
      <c r="D37" s="38" t="s">
        <v>164</v>
      </c>
      <c r="E37" s="69" t="s">
        <v>116</v>
      </c>
      <c r="G37" t="s">
        <v>118</v>
      </c>
    </row>
    <row r="38" spans="1:13" ht="65" x14ac:dyDescent="0.3">
      <c r="A38" s="70" t="s">
        <v>113</v>
      </c>
      <c r="B38" s="70" t="s">
        <v>165</v>
      </c>
      <c r="C38" s="72">
        <v>8.0000000000000002E-3</v>
      </c>
      <c r="D38" s="73" t="s">
        <v>166</v>
      </c>
      <c r="E38" s="70" t="s">
        <v>167</v>
      </c>
    </row>
    <row r="39" spans="1:13" x14ac:dyDescent="0.3">
      <c r="A39" s="67" t="s">
        <v>113</v>
      </c>
      <c r="B39" s="67" t="s">
        <v>168</v>
      </c>
      <c r="C39" s="68">
        <v>0.01</v>
      </c>
      <c r="D39" s="67" t="s">
        <v>169</v>
      </c>
      <c r="E39" s="70" t="s">
        <v>170</v>
      </c>
    </row>
    <row r="40" spans="1:13" x14ac:dyDescent="0.3">
      <c r="A40" t="s">
        <v>171</v>
      </c>
      <c r="B40" t="s">
        <v>172</v>
      </c>
      <c r="C40" s="68">
        <v>0.01</v>
      </c>
    </row>
    <row r="41" spans="1:13" x14ac:dyDescent="0.3">
      <c r="B41" t="s">
        <v>173</v>
      </c>
    </row>
    <row r="42" spans="1:13" x14ac:dyDescent="0.3">
      <c r="J42" s="60"/>
      <c r="K42" s="60"/>
      <c r="L42" s="61"/>
      <c r="M42" s="60"/>
    </row>
    <row r="43" spans="1:13" x14ac:dyDescent="0.3">
      <c r="J43" s="60"/>
      <c r="K43" s="60"/>
      <c r="L43" s="60"/>
      <c r="M43" s="6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Acta</vt:lpstr>
      <vt:lpstr>Sheet1</vt:lpstr>
      <vt:lpstr>Acta!Área_de_impresión</vt:lpstr>
    </vt:vector>
  </TitlesOfParts>
  <Company>Familia Daza Sierra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Compaq</dc:creator>
  <cp:lastModifiedBy>Palmett, Zulkys Esperanza (Cerrejon - CO)</cp:lastModifiedBy>
  <cp:lastPrinted>2023-03-15T19:58:17Z</cp:lastPrinted>
  <dcterms:created xsi:type="dcterms:W3CDTF">1999-06-10T21:37:37Z</dcterms:created>
  <dcterms:modified xsi:type="dcterms:W3CDTF">2026-06-18T15:31:52Z</dcterms:modified>
</cp:coreProperties>
</file>